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mc:AlternateContent xmlns:mc="http://schemas.openxmlformats.org/markup-compatibility/2006">
    <mc:Choice Requires="x15">
      <x15ac:absPath xmlns:x15ac="http://schemas.microsoft.com/office/spreadsheetml/2010/11/ac" url="https://greenclimate-my.sharepoint.com/personal/gpham_gcfund_org/Documents/Documents/40. Working paper and learning paper/EQA Methodology/"/>
    </mc:Choice>
  </mc:AlternateContent>
  <xr:revisionPtr revIDLastSave="4" documentId="8_{0BF3C083-F9C3-5E43-B74F-A69F0DCE73CD}" xr6:coauthVersionLast="47" xr6:coauthVersionMax="47" xr10:uidLastSave="{749AD478-4F3A-4345-A5B0-11683E972FF5}"/>
  <bookViews>
    <workbookView xWindow="0" yWindow="660" windowWidth="27200" windowHeight="15760" activeTab="3" xr2:uid="{243564F9-6DD0-8549-8D0E-BC10F2C01472}"/>
  </bookViews>
  <sheets>
    <sheet name="1-EQA Form" sheetId="1" r:id="rId1"/>
    <sheet name="2-Criteria Coverage" sheetId="2" r:id="rId2"/>
    <sheet name="3-Eval Standards Form" sheetId="3" r:id="rId3"/>
    <sheet name="Choices" sheetId="4" r:id="rId4"/>
  </sheets>
  <definedNames>
    <definedName name="_xlnm._FilterDatabase" localSheetId="0" hidden="1">'1-EQA Form'!$A$45:$G$126</definedName>
    <definedName name="_xlnm.Print_Area" localSheetId="0">'1-EQA Form'!$A$1:$E$124</definedName>
  </definedNames>
  <calcPr calcId="191029"/>
  <webPublishing allowPng="1" targetScreenSize="1024x768" codePage="1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6" i="1" l="1"/>
  <c r="E125" i="1"/>
  <c r="E124" i="1"/>
  <c r="E122" i="1"/>
  <c r="E121" i="1"/>
  <c r="E119" i="1"/>
  <c r="E118" i="1"/>
  <c r="E115" i="1"/>
  <c r="E114" i="1"/>
  <c r="E113" i="1"/>
  <c r="E110" i="1"/>
  <c r="E108" i="1"/>
  <c r="E107" i="1" l="1"/>
  <c r="E104" i="1"/>
  <c r="E102" i="1"/>
  <c r="E101" i="1"/>
  <c r="E98" i="1"/>
  <c r="E97" i="1"/>
  <c r="E95" i="1"/>
  <c r="E94" i="1"/>
  <c r="E93" i="1" l="1"/>
  <c r="E91" i="1"/>
  <c r="E90" i="1"/>
  <c r="E89" i="1"/>
  <c r="E86" i="1"/>
  <c r="E84" i="1"/>
  <c r="E83" i="1"/>
  <c r="E82" i="1"/>
  <c r="E81" i="1"/>
  <c r="E80" i="1"/>
  <c r="E79" i="1"/>
  <c r="E77" i="1"/>
  <c r="E76" i="1"/>
  <c r="E75" i="1"/>
  <c r="E72" i="1"/>
  <c r="E70" i="1"/>
  <c r="E69" i="1"/>
  <c r="E68" i="1"/>
  <c r="E65" i="1"/>
  <c r="E64" i="1"/>
  <c r="E63" i="1"/>
  <c r="E61" i="1"/>
  <c r="E60" i="1"/>
  <c r="E58" i="1"/>
  <c r="E57" i="1"/>
  <c r="E55" i="1"/>
  <c r="E54" i="1"/>
  <c r="E51" i="1"/>
  <c r="E50" i="1"/>
  <c r="E49" i="1"/>
  <c r="G77" i="3" l="1"/>
  <c r="G76" i="3"/>
  <c r="G75" i="3"/>
  <c r="G74" i="3"/>
  <c r="E73" i="3"/>
  <c r="E72" i="3"/>
  <c r="E70" i="3"/>
  <c r="E69" i="3"/>
  <c r="E67" i="3"/>
  <c r="E66" i="3"/>
  <c r="B65" i="3" s="1"/>
  <c r="E65" i="3" s="1"/>
  <c r="E64" i="3"/>
  <c r="B63" i="3"/>
  <c r="E63" i="3" s="1"/>
  <c r="E62" i="3"/>
  <c r="E61" i="3"/>
  <c r="E60" i="3"/>
  <c r="E59" i="3"/>
  <c r="E57" i="3"/>
  <c r="E56" i="3"/>
  <c r="B55" i="3" s="1"/>
  <c r="E55" i="3" s="1"/>
  <c r="E54" i="3"/>
  <c r="E53" i="3"/>
  <c r="E52" i="3"/>
  <c r="B51" i="3" s="1"/>
  <c r="E51" i="3" s="1"/>
  <c r="E50" i="3"/>
  <c r="E49" i="3"/>
  <c r="E48" i="3"/>
  <c r="E46" i="3"/>
  <c r="E45" i="3"/>
  <c r="B44" i="3" s="1"/>
  <c r="E44" i="3" s="1"/>
  <c r="E43" i="3"/>
  <c r="E42" i="3"/>
  <c r="E41" i="3"/>
  <c r="E40" i="3"/>
  <c r="E39" i="3"/>
  <c r="E37" i="3"/>
  <c r="E36" i="3"/>
  <c r="E35" i="3"/>
  <c r="E34" i="3"/>
  <c r="E32" i="3"/>
  <c r="E31" i="3"/>
  <c r="E30" i="3"/>
  <c r="E29" i="3"/>
  <c r="E27" i="3"/>
  <c r="E26" i="3"/>
  <c r="E25" i="3"/>
  <c r="E24" i="3"/>
  <c r="E22" i="3"/>
  <c r="E21" i="3"/>
  <c r="E19" i="3"/>
  <c r="E18" i="3"/>
  <c r="E16" i="3"/>
  <c r="E15" i="3"/>
  <c r="E14" i="3"/>
  <c r="C66" i="1"/>
  <c r="C47" i="1"/>
  <c r="A42" i="1"/>
  <c r="A3" i="1"/>
  <c r="B23" i="3" l="1"/>
  <c r="E23" i="3" s="1"/>
  <c r="B17" i="3"/>
  <c r="E17" i="3" s="1"/>
  <c r="B68" i="3"/>
  <c r="E68" i="3" s="1"/>
  <c r="B33" i="3"/>
  <c r="E33" i="3" s="1"/>
  <c r="B13" i="3"/>
  <c r="B38" i="3"/>
  <c r="E38" i="3" s="1"/>
  <c r="B71" i="3"/>
  <c r="E71" i="3" s="1"/>
  <c r="B47" i="3"/>
  <c r="E47" i="3" s="1"/>
  <c r="B58" i="3"/>
  <c r="E58" i="3" s="1"/>
  <c r="B28" i="3"/>
  <c r="E28" i="3" s="1"/>
  <c r="B20" i="3"/>
  <c r="E20" i="3" s="1"/>
  <c r="C116" i="1"/>
  <c r="C105" i="1"/>
  <c r="C73" i="1"/>
  <c r="C87" i="1"/>
  <c r="C52" i="1"/>
  <c r="C111" i="1"/>
  <c r="C99" i="1"/>
  <c r="C77" i="3"/>
  <c r="C75" i="3"/>
  <c r="C74" i="3"/>
  <c r="A2" i="3" l="1"/>
  <c r="A45" i="1" s="1"/>
  <c r="C76" i="3"/>
  <c r="A6" i="3"/>
  <c r="A4" i="3" s="1"/>
  <c r="C78" i="3"/>
  <c r="E2" i="3"/>
  <c r="A40" i="1"/>
  <c r="C5" i="1"/>
  <c r="D5" i="1" s="1"/>
</calcChain>
</file>

<file path=xl/sharedStrings.xml><?xml version="1.0" encoding="utf-8"?>
<sst xmlns="http://schemas.openxmlformats.org/spreadsheetml/2006/main" count="513" uniqueCount="446">
  <si>
    <t xml:space="preserve">GCF Evaluation Quality Assessment Tool </t>
  </si>
  <si>
    <t>REPORT RATING SUMMARY</t>
  </si>
  <si>
    <t>• • • • •</t>
  </si>
  <si>
    <t>Exceeds expectations for GCF evaluation quality</t>
  </si>
  <si>
    <t>• • • • -</t>
  </si>
  <si>
    <t>Effectively upholds expectations for GCF evaluation quality</t>
  </si>
  <si>
    <t>• • • - -</t>
  </si>
  <si>
    <t>Generally meets expectations for GCF evaluation quality</t>
  </si>
  <si>
    <t xml:space="preserve">• • - - - </t>
  </si>
  <si>
    <t>Needs improvements to meet expectations for GCF evaluation quality</t>
  </si>
  <si>
    <t xml:space="preserve">• - - - - </t>
  </si>
  <si>
    <t>Unsatisfactory (&lt;50%)</t>
  </si>
  <si>
    <t>Does not meet GCF standards for evaluation quality</t>
  </si>
  <si>
    <t>REPORT DETAILS</t>
  </si>
  <si>
    <t>Title of report</t>
  </si>
  <si>
    <t>Project number</t>
  </si>
  <si>
    <t>Accredited Entity</t>
  </si>
  <si>
    <t>Other Accredited Entity (n/a if not relevant)</t>
  </si>
  <si>
    <t>Year of report</t>
  </si>
  <si>
    <t>Coverage (countries/region)</t>
  </si>
  <si>
    <t>ToR present</t>
  </si>
  <si>
    <t>CLASSIFICATION OF EVALUATION REPORT</t>
  </si>
  <si>
    <t>Classification info can be found in the Teams folder - Evaluation Reports-Report Details</t>
  </si>
  <si>
    <t xml:space="preserve">GCF Region </t>
  </si>
  <si>
    <t xml:space="preserve">Environment and Social Safeguards (ESS) Category </t>
  </si>
  <si>
    <t>ESS categories indicate degree of risk with A being the highest risk. As such, the depth of analysis  of ESS should be more thorough for A and B projects.</t>
  </si>
  <si>
    <t xml:space="preserve">Private Sector Facility </t>
  </si>
  <si>
    <t>OTHER FACTORS</t>
  </si>
  <si>
    <t>Review Firm</t>
  </si>
  <si>
    <t>COVERAGE OF EVALUATION CRITERIA</t>
  </si>
  <si>
    <t>This relates to the Criteria Coverage sheet. No narrative comments needed.</t>
  </si>
  <si>
    <t>ALIGNMENT WITH GCF STANDARDS (This assessment covers only Standards' indicators that may be found in evaluation reports and annexed ToRs. Partial alignment does not necessarily indicate non-compliance; in some cases, required elements - such as adherence to ethical practices - may have been fulfilled but not explicitly documented by the evaluation commissioners or evaluators.)</t>
  </si>
  <si>
    <t>Start with something like "The overall Standards score was xx%"  Then copy text from summary box in Standards sheet.</t>
  </si>
  <si>
    <t>COMMENTS</t>
  </si>
  <si>
    <t xml:space="preserve">Can the executive summary inform decision-making? </t>
  </si>
  <si>
    <t>i</t>
  </si>
  <si>
    <t xml:space="preserve">Is clearly presented and reflects an analytical summary of progress or results per GCF's relevant thematic area. </t>
  </si>
  <si>
    <t>ii</t>
  </si>
  <si>
    <t>Serves as a standalone document to inform decision-making by including key elements such as an overview of the project, evaluation's purpose and objectives, its intended audience, the methodology used, key conclusions, lessons learned and recommendations presented in the main body of the report. (Lessons only required for final evaluations).</t>
  </si>
  <si>
    <t>iii</t>
  </si>
  <si>
    <t xml:space="preserve">Is relevant and concise but sufficiently detailed for key users, with a maximum of 5 pages unless otherwise specified in ToR.
</t>
  </si>
  <si>
    <t xml:space="preserve"> BACKGROUND (10%) </t>
  </si>
  <si>
    <t>Is the object of the evaluation clearly described?</t>
  </si>
  <si>
    <t xml:space="preserve">Clear and relevant description of the intervention, including general objectives, locations, timelines, cost or budget, and implementation status, including any extensions granted and their rationale. </t>
  </si>
  <si>
    <t xml:space="preserve">Clear and relevant description of intended rightsholders or beneficiaries and their needs and interests regarding mitigation or adaptation.  </t>
  </si>
  <si>
    <t>Is the context of the intervention clearly described, including the climate-resilient pathways being addressed?</t>
  </si>
  <si>
    <t xml:space="preserve">Clear and relevant description of the intervention's context and other key issues, such as policy, socio-economic, political, gender, cultural, institutional, international factors.  </t>
  </si>
  <si>
    <t>Addresses the linkages or relevance to NDCs and other relevant global, regional, and national climate plans and commitments.</t>
  </si>
  <si>
    <t>All reports must reference NDCs at a minimum. Medium and large projects need to reference other relevant climate plans or commitments. If links to global or regional plans are missing, note this as an area for improvement.</t>
  </si>
  <si>
    <t>Are key stakeholders, their relationships and contributions clearly identified?</t>
  </si>
  <si>
    <t>Identifies implementing agency(ies), national implementing partners, local communities, social institutions, and other stakeholders.</t>
  </si>
  <si>
    <t>Identifies the specific contributions and roles of key stakeholders including all implementing agencies and government. Clearly explains the linkages between stakeholders, such as using a stakeholder map, and  indicates how the AE has coordinated with other implementing agencies.</t>
  </si>
  <si>
    <t>Is the theory of change and/or the logical framework well-articulated?</t>
  </si>
  <si>
    <t>Clear description of the intervention's intended objectives or main results.</t>
  </si>
  <si>
    <t>A 'yes' rating requires these to be explicitly stated.</t>
  </si>
  <si>
    <t xml:space="preserve">Presents the causal relationship between outputs and outcomes in narrative or graphic form e.g. results chain, logical framework, theory of change. </t>
  </si>
  <si>
    <t>The theory of change is assessed and, if needed, is reformulated/improved by the evaluators with the changes being explained. Assumptions are clearly articulated and are assessed for validity by evaluators. Note: this is not required for projects approved before 2020.</t>
  </si>
  <si>
    <t xml:space="preserve">Are the purpose and parameters clearly described? </t>
  </si>
  <si>
    <t xml:space="preserve">Purpose of evaluation is clearly defined, including key intended uses and users. </t>
  </si>
  <si>
    <t>Clear description of evaluation objectives, including an assessment of the results related to climate mitigation or adaptation. Any changes made to the objectives included in the ToR are explained.</t>
  </si>
  <si>
    <t>Objectives should specifically mention aspects of climate mitigation or adaptation assessment. Some leniency is permissible for micro projects.</t>
  </si>
  <si>
    <t xml:space="preserve">Clear description of the scope of the evaluation: what will and will not be covered thematically, chronologically, and geographically, and the scope's rationale if needed. </t>
  </si>
  <si>
    <t>Is the management and undertaking of the evaluation process clear and ensuring of independence?</t>
  </si>
  <si>
    <t>Clear description of the roles and responsibilities of stakeholders in the evaluation process, such as the commissioning AE, evaluation manager, NDA, EE, and reference group.</t>
  </si>
  <si>
    <t>Evaluation questions and sub-questions covers all criteria and are appropriate for meeting the evaluation's objectives. They incorporate the assessment of project design and financial management.</t>
  </si>
  <si>
    <t>Questions address GCF's unique mandate in climate finance, focus on catalysing or potentially catalysing a paradigm shift to low-emission and climate-resilient development and progress against outcome indicators. (required for final evaluations; N/A if not addressed in interim reviews)</t>
  </si>
  <si>
    <t xml:space="preserve">A thorough evaluation matrix is presented that includes evaluation questions and sub questions, sources, methods and  indicators or other metrics to measure achievement. </t>
  </si>
  <si>
    <t xml:space="preserve"> </t>
  </si>
  <si>
    <t>Is the evaluation design and methodology sufficiently robust and enabling of credible findings?</t>
  </si>
  <si>
    <t xml:space="preserve">Evaluation design or approach and set of methods are clearly explained, relevant and adequately robust for the evaluation's purpose, objectives, and scope; they enable causal connections to be drawn between outputs and expected outcomes. </t>
  </si>
  <si>
    <t>Data sources are appropriate and adequate. Unless otherwise specified in the ToR, these normally include clearly described qualitative and quantitative sources. The number of respondents for each method is identified and the approach for achieving triangulation is clearly explained.</t>
  </si>
  <si>
    <t>Sampling strategy is provided, explaining how diverse perspectives are captured or why they are not.</t>
  </si>
  <si>
    <t>iv</t>
  </si>
  <si>
    <t>Clear description of the methods of analysis. The type of analysis, such as descriptive or analytical statistics, and the data analysis processes such as using excel database for coding, AI, or other software are identified and described.</t>
  </si>
  <si>
    <t>v</t>
  </si>
  <si>
    <t>Clear description of limitations and constraints faced, their impact on  the evaluation's quality, and how the evaluators addressed them to the extent feasible.</t>
  </si>
  <si>
    <t>vi</t>
  </si>
  <si>
    <t xml:space="preserve">Steps taken to adhere to ethical principles and ensure ethical conduct within the evaluation process are described, including confidentiality, informed consent, respect for dignity and diversity, and the do no harm approach adopted when consulting beneficiaries, particularly minors and vulnerable groups. </t>
  </si>
  <si>
    <t>Do the findings clearly address the evaluation objectives and questions?</t>
  </si>
  <si>
    <t xml:space="preserve">Findings marshal sufficient information to systematically address all the evaluation's questions related to the standard criteria of relevance, effectiveness, efficiency, impact and sustainability. There is explicit reference to, and use of, the intervention's results framework or ToC, and climate results. </t>
  </si>
  <si>
    <t>A 'yes' rating requires reasonably thorough responses to all criteria and questions, appropriate to project size and evaluation type, with explicit reference to the intervention's results framework or ToC, typically found under Effectiveness. Comments should indicate which criteria were well covered and which required improvement. See the file on GCF evaluation criteria in the Reviewer Orientation folder for general guidance on how to address each criterion.</t>
  </si>
  <si>
    <t>Are evaluation findings clearly presented? Are they derived from the conscientious, explicit and judicious use of the best available, objective, reliable and valid data and by accurate quantitative and qualitative analysis of evidence?</t>
  </si>
  <si>
    <t xml:space="preserve">Evaluation uses credible forms of qualitative and quantitative data. It presents both output and outcome-level data as relevant to the evaluation framework. Triangulation is evident through the use of multiple data sources. </t>
  </si>
  <si>
    <t>Findings are clearly presented. They are supported by, and respond to, the evidence presented, including both positive and negative aspects. Findings are based on clear performance indicators, standards, benchmarks, or other means of comparison as relevant for each question. There is an in-depth level of analysis of outcome-level results in particular.</t>
  </si>
  <si>
    <t xml:space="preserve">Causal factors, such as contextual, institutional, and managerial influences, affecting the achievement or non-achievement of results are clearly identified. </t>
  </si>
  <si>
    <t>Does the evaluation address the intervention's Integrated Results Monitoring Framework (IRMF)?</t>
  </si>
  <si>
    <t xml:space="preserve">Adequacy of the intervention's design and monitoring system is assessed, including the completeness and appropriateness of the results framework, monitoring tools, and their use to support decision-making. </t>
  </si>
  <si>
    <t>Use, communication and sharing of monitoring data and reporting for learning and accountability is assessed.</t>
  </si>
  <si>
    <t>Do the conclusions clearly present an objective overall assessment of the intervention?</t>
  </si>
  <si>
    <t>Conclusions are clearly formulated to reflect all evaluation criteria, including gender dimensions and inclusivity, accurately represent the findings, present the intervention's strengths and weaknesses and do not introduce new information.</t>
  </si>
  <si>
    <t xml:space="preserve">Conclusions add insights beyond the findings, reflect the evaluation's purpose and objectives, and are sufficiently forward looking when implementation is ongoing or future phases are expected. </t>
  </si>
  <si>
    <t>Are logical and informative lessons learned identified?</t>
  </si>
  <si>
    <t>Are recommendations well-grounded in the evaluation and useful?</t>
  </si>
  <si>
    <t>Recommendations are useful and realistic. They are actionable for the primary intended users and uses, specific and relevant to the intervention, and provide implementation guidance as appropriate.</t>
  </si>
  <si>
    <t>Are recommendations clearly presented?</t>
  </si>
  <si>
    <t>Recommendations are clearly stated and attributed to the most relevant stakeholder for implementation, including a designated lead where multiple actors are responsible. (responsibility not required for small scale projects where target is clearly the AE)</t>
  </si>
  <si>
    <t>Are environmental and social safeguards (ESS) adequately addressed?</t>
  </si>
  <si>
    <t>Analysis includes the extent to which project designers considered environmental, social and gender risks, and the efforts to avoid, mitigate and manage them, including through screening and assessment processes, and how these are reflected in the Environmental and Social Management Plans.</t>
  </si>
  <si>
    <t xml:space="preserve">Analysis includes how well these risks and impacts have been monitored, managed and reported during project implementation. It also examines the extent of engagement with communities most affected. This includes whether monitoring addresses sexual exploitation, abuse and harassment (SEAH), captured adverse impacts by gender and age, and applied diligence and participatory monitoring. (depth of expected analysis is proportional to risk level)  </t>
  </si>
  <si>
    <t>For a 'yes' rating, conclusions must reflect the ESS analysis and recommendations must address any shortcomings.</t>
  </si>
  <si>
    <t>Does the evaluation report include all relevant information?</t>
  </si>
  <si>
    <t>Opening pages include the name and project number of the evaluated component, along with its timeframe, reporting date and location. They also list the names or organizations or both of the evaluators, commissioning organization, and a table of contents.</t>
  </si>
  <si>
    <t>Annexes should include, at a minimum, the ToR, evaluation matrix, the stakeholder groups participating as informants, data collection instruments, a list of documentary evidence and the ToC or logical framework or both unless already included in the main body of the report.</t>
  </si>
  <si>
    <t xml:space="preserve">Is the report logically structured? </t>
  </si>
  <si>
    <t>Report should be easy to navigate; for example, through  numbered sections, clear headings, and consistent formatting.</t>
  </si>
  <si>
    <t>Structure follows an easily discernible logical flow. Context, purpose, and methodology normally precede findings, which are usually followed by conclusions, lessons learned and recommendations.</t>
  </si>
  <si>
    <t>Is the report well presented?</t>
  </si>
  <si>
    <t xml:space="preserve">Report's length is appropriate. Excluding the opening pages and annexes, the body of the report  does not exceed the ToR's specified number of pages or, if this is not specified, does not exceed 60 pages, with some flexibility for size of project and complexity. </t>
  </si>
  <si>
    <t>Report is written in an accessible way for the intended audience and is generally free from grammar, spelling, and punctuation errors.</t>
  </si>
  <si>
    <t>Informative visual aids, such as infographics, maps, tables, figures, are used to convey key information. These are clearly presented and labelled, include their sources, and have an easily discerned relevance to the surrounding text.</t>
  </si>
  <si>
    <t>Criteria</t>
  </si>
  <si>
    <t>Gender Equity</t>
  </si>
  <si>
    <t>The main purpose is to show what criteria were covered and not depth of analysis.</t>
  </si>
  <si>
    <t>Partial to be used when there is only very brief coverage; where it is clearly insufficient.</t>
  </si>
  <si>
    <t>Assessment of Alignment with GCF Evaluation Standards</t>
  </si>
  <si>
    <t>≥ 85%</t>
  </si>
  <si>
    <t xml:space="preserve">Aligns with GCF Evaluation Standards </t>
  </si>
  <si>
    <t>70–84%</t>
  </si>
  <si>
    <t xml:space="preserve">Mostly aligns with GCF Evaluation Standards </t>
  </si>
  <si>
    <t>50–69%</t>
  </si>
  <si>
    <t>Needs substantial improvements to align with GCF Evaluation Standards</t>
  </si>
  <si>
    <t>&lt; 50%</t>
  </si>
  <si>
    <t>Does not align with GCF Evaluation Standards</t>
  </si>
  <si>
    <t>ToR attached to the evaluation report</t>
  </si>
  <si>
    <t>Yes</t>
  </si>
  <si>
    <t>ASSESSMENT SUMMARY</t>
  </si>
  <si>
    <t>Start off with the ratings description and what limitations were faced, e.g. "This report was found to mostly align with GCF Evaluation Standards although the absence of the ToR presented significant limitations to this assessment." Briefly highlight where there were areas for improvement and any notable features. The sentence with the asterisk should be the last sentence in the box.</t>
  </si>
  <si>
    <t>STANDARDS</t>
  </si>
  <si>
    <t>Rating</t>
  </si>
  <si>
    <t>Note: CR = cannot rate due to insufficient information. N/A= not applicable to this evaluation</t>
  </si>
  <si>
    <t>Does the ToR inform evaluators of the need to apply GCF evaluation standards and GCF evaluation criteria? (ToR)</t>
  </si>
  <si>
    <t xml:space="preserve">Partly if only one element is present. </t>
  </si>
  <si>
    <t>Does the ToR, at a minimum, contain a project/programme description, evaluation scope and objectives, evaluation questions, methodological guidance/preferences (while retaining flexibility), deliverables, team requirements, timeframe, and management structure of evaluation process? (ToR)</t>
  </si>
  <si>
    <t>A rating of 'yes’ requires all, ‘partial’ if up to three elements missing, ‘no’ if more than three elements missing.</t>
  </si>
  <si>
    <t>Does the ToR set out clear and unified set of instructions for the evaluation? (ToR)</t>
  </si>
  <si>
    <t>‘Yes’ requires clear and coherent directions with a reasonable number of evaluation questions--’no’ more than 30. Partial if the directions are clear and there are up to 40 questions.</t>
  </si>
  <si>
    <t>‘Yes’ requires independence and no conflict of interest to be evident. Stating it was an independent evaluation and UNEG ethical guidance was followed is acceptable. ‘Partial’ if just one element mentioned.</t>
  </si>
  <si>
    <t>Are evaluators informed of reporting responsibilities and mechanisms for conflicts of interest? (ToR)</t>
  </si>
  <si>
    <t>The focus here is conflicts of interest and whether the ToR is explicit that evaluators need to report it if they see it.</t>
  </si>
  <si>
    <t>‘Yes’ requires that the report is in general, not precise, alignment with what is requested in the ToR. Any major changes from the ToR should be explained in the evaluation report.</t>
  </si>
  <si>
    <t>Is it evident that methods and tools for data collection, site selection and key informants were based on objective criteria to ensure the absence of bias? (evaluation report)</t>
  </si>
  <si>
    <t xml:space="preserve">‘Yes’ requires some mention of a sampling strategy being used and neutral (non-leading) questions in the data collection protocols. </t>
  </si>
  <si>
    <t xml:space="preserve">Are the intended audiences of the evaluation results identified? (ToR and evaluation report) </t>
  </si>
  <si>
    <t xml:space="preserve">‘Yes’ requires intended audience to be identified in both the evaluation report and ToR. </t>
  </si>
  <si>
    <t xml:space="preserve">Is there clarity about how evaluation results are to be used (ToR and evaluation report) </t>
  </si>
  <si>
    <t>‘Yes’ requires use of results to be noted in both documents.</t>
  </si>
  <si>
    <t xml:space="preserve">Are evaluation findings and recommendations relevant and valuable to the work of the GCF and the work of the entity conducting the evaluation? (evaluation report) </t>
  </si>
  <si>
    <t>It would be unusual for this not to be ‘Yes’ unless it is an Unsatisfactory report.</t>
  </si>
  <si>
    <t>Are recommendations presented in a form that enables decision-makers to clearly identify their responsibility and track follow-up action? (evaluation report)</t>
  </si>
  <si>
    <t>‘Yes’ requires recommendations to be clearly articulated, indicate who is responsible for action, and be of a reasonable number but not exceed 12.</t>
  </si>
  <si>
    <t>Does the TOR clearly set out the major stakeholders and their interests, both in the subject of the evaluation and the evaluation itself, along with a plan for their consultation and engagement during the evaluation? This includes their review and comment on draft deliverables. (ToR)</t>
  </si>
  <si>
    <t>‘Yes’ requires all elements. 'Partial' if there is clarity about either stakeholder involvement in the project or in the evaluation process.</t>
  </si>
  <si>
    <t xml:space="preserve">Typically, ‘Yes’ requires more information than merely indicating the commissioners reviewed the draft or final reports, such as the involvement of an evaluation reference group, a stakeholder review of the ToRs or validation workshop. </t>
  </si>
  <si>
    <t>Do findings appropriately reflect the various perspectives and voices of the multiple stakeholders involved? (evaluation report)</t>
  </si>
  <si>
    <t xml:space="preserve">‘Yes’ requires multiple instances of evidence attributed to different groups. ‘No’ if the source of qualitative evidence is insufficiently specific e.g. "stakeholders reported that . . ". </t>
  </si>
  <si>
    <t xml:space="preserve">‘Yes’ requires reference to use of a participatory approach, and preferably an explanation of how this was done. The first part of the question is context dependent. If community-level data is collected, then ‘yes’ requires a description of how evaluators ensured all voices were heard. </t>
  </si>
  <si>
    <t>Did evaluators use credible and independent data and methodologies that measure and assess whether, what, how and how much the GCF contributes towards mitigation and adaptation to climate change? (evaluation report)</t>
  </si>
  <si>
    <t xml:space="preserve">‘Yes’ requires the data to be credible and clear about the project's contribution to mitigation or adaptation. This is particularly important for final evaluations and all medium and large projects. For midterm reviews of micro and small projects, this information can be implicit. </t>
  </si>
  <si>
    <t>Did the evaluation use mixed methods and draw on multiple sources of evidence, including quantitative and qualitative evidence derived from both primary and secondary data sources? (evaluation report)</t>
  </si>
  <si>
    <t>‘Yes’ requires the methodology to show the use of both qualitative and quantitative data and primary and secondary data.</t>
  </si>
  <si>
    <t>Did the approach enable for testing of development hypotheses or assumptions and ensure that causal pathways are well defined? (evaluation report)</t>
  </si>
  <si>
    <t>A ‘yes’ rating does not necessarily require the words 'hypothesis' or 'assumptions' to be included, provided it is clear the evaluators considered the underlying logic of the project and the causal connections.</t>
  </si>
  <si>
    <t>Are the questions for surveys, focus groups or interviews value neutral, culturally and age appropriate, and not likely to cause stress to participants? (evaluation report)</t>
  </si>
  <si>
    <t>This depends on the context. If vulnerable groups are consulted, the appropriateness of questions and methods is more critical. In all cases, rate as ‘no’ if protocols were not attached.</t>
  </si>
  <si>
    <t>Are evaluators informed of the obligation to provide a clear and transparent accounting of the findings? (ToR)</t>
  </si>
  <si>
    <t>‘Yes’ requires the ToR to explicitly or implicitly reference these elements.</t>
  </si>
  <si>
    <t>Were quality assurance processes required and established? (ToR and evaluation report)</t>
  </si>
  <si>
    <t>‘Yes’ requires this to be evident in both the ToR and report. There should be specific mention that data or report quality were assured or findings validated. Expectations are higher for large-scale data collection. Rate as 'partial’ if the description is limited to deliverables being reviewed by evaluation managers or other stakeholders.</t>
  </si>
  <si>
    <t>Are findings coherently anchored in the evidence base with sources on which they are based clearly stated? (evaluation report)</t>
  </si>
  <si>
    <t xml:space="preserve">‘Yes’ requires sources of evidence for findings to be frequently cited. ‘Partial’ if there is only occasional mention of sources. </t>
  </si>
  <si>
    <t>Are conclusions coherently anchored in the analysis and do recommendations have their genesis in the conclusions? (evaluation report)</t>
  </si>
  <si>
    <t>‘Yes’ requires the conclusions to be based on the findings and the recommendations to link to the conclusions. It is not necessary for this to be explicitly organized by criteria or number, although this is preferable.</t>
  </si>
  <si>
    <t>Is the evaluation easily readable? (evaluation report)</t>
  </si>
  <si>
    <t>‘Yes’ requires the report to be reasonably well written and well formatted with minimal errors.</t>
  </si>
  <si>
    <t>Does the evaluation contribute to organizational learning about the effectiveness of GCF’s efforts to address the climate change crisis—specifically by increasing understanding of the causal relationships and impacts of its interventions?</t>
  </si>
  <si>
    <t>This requires a judgement about whether the evaluation's content and presentation can serve GCF's learning needs.</t>
  </si>
  <si>
    <t>Does the evaluation include a learning plan that identifies the mechanisms to share findings widely? (evaluation report)</t>
  </si>
  <si>
    <t>‘Yes’ requires the evaluation report to include a strategy or suggestions for sharing the evaluation results.</t>
  </si>
  <si>
    <t xml:space="preserve">Is it evident that data-collection methods were sensitive to the intersecting factors among stakeholders, such as ethnicity, age or socioeconomic class? (evaluation report) </t>
  </si>
  <si>
    <t>‘Yes’ requires some indication that methods were tailored to different types of stakeholders, demonstrating that they were not treated as a single, uniform group. Expectations are higher if data is collected from vulnerable populations.</t>
  </si>
  <si>
    <t xml:space="preserve">Does the analysis consider how vulnerable groups and other stakeholders may have been impacted in different ways by the intervention,  i.e. present disaggregated results? (evaluation report) </t>
  </si>
  <si>
    <t>‘Yes’ requires findings to show differentiated results multiple times. Rate as 'partial’ if there are only a few instances. This rating is context dependent; for example, if household-level data is collected then expectations for the amount of disaggregated data is higher.</t>
  </si>
  <si>
    <t xml:space="preserve">Is it clear how the evaluation minimized its carbon footprint, e.g. in travel arrangements and carbon offsetting of emissions? (evaluation report) </t>
  </si>
  <si>
    <t>‘Yes’ requires an explicit description of the measures taken to ensure the evaluation process had minimal environmental impact. For example, rate as 'partial' if national evaluators or all remote data collection were used.</t>
  </si>
  <si>
    <t xml:space="preserve">Were the identity and confidentiality of evaluation participants protected throughout the evaluation process, and is it evident participants were informed about how the evaluation would use their data? (evaluation report) </t>
  </si>
  <si>
    <t>Yes' requires that confidentiality, anonymity and  the purpose of data collection are clearly stated, either in methodology section or introduction to the data collection tools. Sources must not be named in the evaluation report or listed in an annex of stakeholders. ‘Partial’ requires at least confidentiality to be addressed. ‘No’ if findings include the names of any sources.</t>
  </si>
  <si>
    <t xml:space="preserve">Does the evaluation plan have clear protocols for the storage and destruction of data after the evaluation? (evaluation report) </t>
  </si>
  <si>
    <t>For a 'yes’ rating, both storage and data destruction must be addressed ‘Partial’ if only one of these is mentioned.</t>
  </si>
  <si>
    <t xml:space="preserve">Is it evident that data collection teams (where used) were trained on the importance of confidentiality and their responsibility for protecting participants’ privacy? (evaluation report) </t>
  </si>
  <si>
    <t xml:space="preserve">Use N/A if the evaluation DID NOT involve the use of personnel beyond the core evaluation team. </t>
  </si>
  <si>
    <t xml:space="preserve">Is it apparent that the proposed approach to gathering evidence is the most cost-effective? (ToR) </t>
  </si>
  <si>
    <t xml:space="preserve">This would typically be rated ‘Yes’. Rate as 'partial’ or ‘no’ if, for example, multiple international team members are travelling to the same sites, depending on the context. </t>
  </si>
  <si>
    <t xml:space="preserve">Are the time frame and resources (i.e., # of days) realistic for achieving the intended purpose and outcomes, including for engaging local stakeholders and communicating findings to different stakeholder groups?  (ToR or evaluation report) </t>
  </si>
  <si>
    <t xml:space="preserve">The response is typically 'Cannot Rate', except when the ToR details the number of days and timeframe for the evaluation, or the evaluators discuss this under limitations. One benchmark is provided by the  GCF guidelines. These suggest evaluation budgets, excluding monitoring, should comprise approximately 2% of the project budget. </t>
  </si>
  <si>
    <t>Is it clear that evaluators need to adhere to ethical requirements? (ToR)</t>
  </si>
  <si>
    <t xml:space="preserve">For a 'yes’ rating, the ToR must explicitly address ethical conduct. Rate 'partial’ if implicit. </t>
  </si>
  <si>
    <t xml:space="preserve">Is there an explanation for how evaluators adhered to high standards of ethics and professional conduct? (evaluation report)  </t>
  </si>
  <si>
    <t xml:space="preserve">‘Yes’ requires an explanation of ethical practices followed or a  reference to adhering to UNEG or other ethical codes of conduct for evaluations. ‘Partial’ if they are only briefly mentioned. </t>
  </si>
  <si>
    <t>Is it evident that evaluators received free, prior and informed consent and permission from participants in advance of data collection? (evaluation report)</t>
  </si>
  <si>
    <t xml:space="preserve">‘Yes’ requires informed consent to be evident. This is typically found in the introduction to the annexed data collection protocols. </t>
  </si>
  <si>
    <t xml:space="preserve">Were formal or informal ethical review processes applied before conducting the evaluation in cases where primary data was collected from potentially vulnerable people or in sensitive contexts? (evaluation report)  </t>
  </si>
  <si>
    <t xml:space="preserve">Use N/A if the evaluation DID NOT involve collecting household data or similar circumstances. A rating of ‘yes’ requires explicit mention of IRB or other ethical review process. </t>
  </si>
  <si>
    <t xml:space="preserve">Is it apparent that evaluators and those being evaluated were guided by a professional sense of integrity and conduct? (evaluation report)  </t>
  </si>
  <si>
    <t>‘Yes’ requires explicit mention of adhering to ethical practices. ‘Partial’ if this is implicit. ‘No’ if there is a red flag.</t>
  </si>
  <si>
    <t xml:space="preserve">Is there transparency regarding the evaluation’s purpose? (ToR and report) </t>
  </si>
  <si>
    <t>‘Yes’ requires evaluation purpose to be explicit in both the ToR and evaluation report.</t>
  </si>
  <si>
    <t xml:space="preserve">It is apparent that the evaluation was conducted in a rigorous, fair and balanced manner with judgments based on sound and complete evidence? (evaluation report)  </t>
  </si>
  <si>
    <t>This requires an overall judgement on how the evaluation was conducted.</t>
  </si>
  <si>
    <t>Is there a requirement for the evaluation team to have a combination of expertise in leading evaluations, adaptation, sector (i.e., forestry/ecosystems/agriculture /infrastructure etc.), gender and social inclusion, and qualitative and quantitative approaches depending on the evaluation design? GHG accounting is expected for cross-cutting and mitigation interventions. (ToR)</t>
  </si>
  <si>
    <t>‘Yes’ requires that ToR includes all elements relevant to the context. The GHG requirement for accounting expertise primarily refers to medium and large projects.</t>
  </si>
  <si>
    <t xml:space="preserve">Is it evident that the evaluators, collectively, had the required qualifications, expertise and experience to conduct the evaluation competently? (evaluation report)  </t>
  </si>
  <si>
    <t>‘Yes’ requires a description of the evaluators' suitability for the task and, ideally, includes brief biodata. ‘Partial’ if there is only a general statement about the evaluators. ‘No’ if there is no information about the evaluators.</t>
  </si>
  <si>
    <t xml:space="preserve">Is it evident that the evaluators were sensitive to the beliefs, manners and customs of the social and cultural environments in which they worked? (evaluation report)  </t>
  </si>
  <si>
    <t>‘Yes’ requires some indication of the evaluation's sensitivity. Typically this appears in the sections on methodology or data collection tools. It can include the use of national or local evaluators, translators or evaluators with prior country experience or relevant expertise, or the level of adherence to UNEG ethical guidelines. This rating is context dependent, as expectations are higher if data was collected from vulnerable groups. Rate 'partial' if it was a standard evaluation that does not have relevant information and there are no red flags.</t>
  </si>
  <si>
    <t xml:space="preserve">Is it evident that the evaluation team was comprised of members with appropriate representation regarding sex and a broad mix of backgrounds, skills and perspectives, including national and international expertise? (evaluation report)  </t>
  </si>
  <si>
    <t>‘Yes’ requires most of these issues to be evident. Use 'Cannot Rate'  if there is no information about the evaluators.</t>
  </si>
  <si>
    <t># Yes</t>
  </si>
  <si>
    <t>score of 1</t>
  </si>
  <si>
    <t># Partial</t>
  </si>
  <si>
    <t>score of .5</t>
  </si>
  <si>
    <t># No</t>
  </si>
  <si>
    <t>score of 0</t>
  </si>
  <si>
    <t># N/A</t>
  </si>
  <si>
    <r>
      <t xml:space="preserve">A 'yes' rating requires a clear </t>
    </r>
    <r>
      <rPr>
        <sz val="11"/>
        <color rgb="FFFF0000"/>
        <rFont val="Times New Roman"/>
        <family val="1"/>
      </rPr>
      <t>but not overly in-depth presentation that demonstrates climate-related progress or results in the relevant GCF thematic area. Rate 'm</t>
    </r>
    <r>
      <rPr>
        <sz val="11"/>
        <color rgb="FF000000"/>
        <rFont val="Times New Roman"/>
        <family val="1"/>
      </rPr>
      <t xml:space="preserve">ostly' if it is well written but does not clearly </t>
    </r>
    <r>
      <rPr>
        <sz val="11"/>
        <color rgb="FFFF0000"/>
        <rFont val="Times New Roman"/>
        <family val="1"/>
      </rPr>
      <t xml:space="preserve">explain how project addresses climate change. Rate 'no' </t>
    </r>
    <r>
      <rPr>
        <sz val="11"/>
        <color rgb="FF000000"/>
        <rFont val="Times New Roman"/>
        <family val="1"/>
      </rPr>
      <t>if this section is missing.</t>
    </r>
  </si>
  <si>
    <r>
      <t>For 'yes', all necessary elements must be included. In the absence of 2 minor elements, such as purpose or objectives, intended audience, or lessons, rate as '</t>
    </r>
    <r>
      <rPr>
        <sz val="11"/>
        <color rgb="FFFF0000"/>
        <rFont val="Times New Roman"/>
        <family val="1"/>
      </rPr>
      <t>Mostly'</t>
    </r>
    <r>
      <rPr>
        <sz val="11"/>
        <color rgb="FF000000"/>
        <rFont val="Times New Roman"/>
        <family val="1"/>
      </rPr>
      <t xml:space="preserve">. The summarized information must accurately reflect what is presented in the report. </t>
    </r>
    <r>
      <rPr>
        <sz val="11"/>
        <color rgb="FFFF0000"/>
        <rFont val="Times New Roman"/>
        <family val="1"/>
      </rPr>
      <t>Assessing</t>
    </r>
    <r>
      <rPr>
        <sz val="11"/>
        <color rgb="FF000000"/>
        <rFont val="Times New Roman"/>
        <family val="1"/>
      </rPr>
      <t xml:space="preserve"> this requires revisiting the ES after reading the full report. THE METHODOLOGY MUST </t>
    </r>
    <r>
      <rPr>
        <sz val="11"/>
        <color rgb="FFFF0000"/>
        <rFont val="Times New Roman"/>
        <family val="1"/>
      </rPr>
      <t>BE CLEAR. AT A MINIMUM</t>
    </r>
    <r>
      <rPr>
        <sz val="11"/>
        <color rgb="FF000000"/>
        <rFont val="Times New Roman"/>
        <family val="1"/>
      </rPr>
      <t>, IT MUST DETAIL THE DATA COLLECTION PROCESSES, STAKEHOLDER GROUPS CONSULTED, AND TOTAL NUMBER OF EVALUATION RESPONDENTS. Use N/A is this section is missing.</t>
    </r>
  </si>
  <si>
    <r>
      <rPr>
        <sz val="11"/>
        <color rgb="FFFF0000"/>
        <rFont val="Times New Roman"/>
        <family val="1"/>
      </rPr>
      <t>Regarding maximum length</t>
    </r>
    <r>
      <rPr>
        <sz val="11"/>
        <color rgb="FF000000"/>
        <rFont val="Times New Roman"/>
        <family val="1"/>
      </rPr>
      <t>, check if this is specified in ToR and</t>
    </r>
    <r>
      <rPr>
        <sz val="11"/>
        <color rgb="FFFF0000"/>
        <rFont val="Times New Roman"/>
        <family val="1"/>
      </rPr>
      <t xml:space="preserve"> be sure to follow its</t>
    </r>
    <r>
      <rPr>
        <sz val="11"/>
        <color rgb="FF000000"/>
        <rFont val="Times New Roman"/>
        <family val="1"/>
      </rPr>
      <t xml:space="preserve"> advice. If </t>
    </r>
    <r>
      <rPr>
        <sz val="11"/>
        <color rgb="FFFF0000"/>
        <rFont val="Times New Roman"/>
        <family val="1"/>
      </rPr>
      <t>the length</t>
    </r>
    <r>
      <rPr>
        <sz val="11"/>
        <color rgb="FF000000"/>
        <rFont val="Times New Roman"/>
        <family val="1"/>
      </rPr>
      <t xml:space="preserve"> is not specified in the ToR: </t>
    </r>
    <r>
      <rPr>
        <sz val="11"/>
        <color rgb="FFFF0000"/>
        <rFont val="Times New Roman"/>
        <family val="1"/>
      </rPr>
      <t>rate 'yes</t>
    </r>
    <r>
      <rPr>
        <sz val="11"/>
        <color rgb="FF000000"/>
        <rFont val="Times New Roman"/>
        <family val="1"/>
      </rPr>
      <t xml:space="preserve">' for up to 5 pages; </t>
    </r>
    <r>
      <rPr>
        <sz val="11"/>
        <color rgb="FFFF0000"/>
        <rFont val="Times New Roman"/>
        <family val="1"/>
      </rPr>
      <t xml:space="preserve">'partial' </t>
    </r>
    <r>
      <rPr>
        <sz val="11"/>
        <color rgb="FF000000"/>
        <rFont val="Times New Roman"/>
        <family val="1"/>
      </rPr>
      <t>for 6-7; 'no' for 8</t>
    </r>
    <r>
      <rPr>
        <sz val="11"/>
        <color rgb="FFFF0000"/>
        <rFont val="Times New Roman"/>
        <family val="1"/>
      </rPr>
      <t xml:space="preserve"> or more</t>
    </r>
    <r>
      <rPr>
        <sz val="11"/>
        <color rgb="FF000000"/>
        <rFont val="Times New Roman"/>
        <family val="1"/>
      </rPr>
      <t>. Write N/A is this section is missing.</t>
    </r>
  </si>
  <si>
    <r>
      <t>For</t>
    </r>
    <r>
      <rPr>
        <sz val="11"/>
        <color rgb="FFFF0000"/>
        <rFont val="Times New Roman"/>
        <family val="1"/>
      </rPr>
      <t xml:space="preserve"> </t>
    </r>
    <r>
      <rPr>
        <sz val="11"/>
        <color rgb="FF000000"/>
        <rFont val="Times New Roman"/>
        <family val="1"/>
      </rPr>
      <t>'yes', there must be clear information on the project, objectives, locations, timelines, cost or budget, and implementation status, including any extensions and their rationale. Rate as 'm</t>
    </r>
    <r>
      <rPr>
        <sz val="11"/>
        <color rgb="FFFF0000"/>
        <rFont val="Times New Roman"/>
        <family val="1"/>
      </rPr>
      <t>ostly'</t>
    </r>
    <r>
      <rPr>
        <sz val="11"/>
        <color rgb="FF000000"/>
        <rFont val="Times New Roman"/>
        <family val="1"/>
      </rPr>
      <t xml:space="preserve"> if up to 2 of the following are missing: timelines, cost or budget, and implementation status. </t>
    </r>
    <r>
      <rPr>
        <sz val="11"/>
        <color rgb="FFFF0000"/>
        <rFont val="Times New Roman"/>
        <family val="1"/>
      </rPr>
      <t>Rate as 'partly</t>
    </r>
    <r>
      <rPr>
        <sz val="11"/>
        <color rgb="FF000000"/>
        <rFont val="Times New Roman"/>
        <family val="1"/>
      </rPr>
      <t>'</t>
    </r>
    <r>
      <rPr>
        <sz val="11"/>
        <color rgb="FFFF0000"/>
        <rFont val="Times New Roman"/>
        <family val="1"/>
      </rPr>
      <t xml:space="preserve"> if it the project's actions and purpose are not clear.</t>
    </r>
  </si>
  <si>
    <r>
      <t>The description of beneficiaries</t>
    </r>
    <r>
      <rPr>
        <sz val="11"/>
        <color rgb="FFFF0000"/>
        <rFont val="Times New Roman"/>
        <family val="1"/>
      </rPr>
      <t xml:space="preserve"> or</t>
    </r>
    <r>
      <rPr>
        <sz val="11"/>
        <color rgb="FF000000"/>
        <rFont val="Times New Roman"/>
        <family val="1"/>
      </rPr>
      <t xml:space="preserve"> rightsholders should include their climate adaptation </t>
    </r>
    <r>
      <rPr>
        <sz val="11"/>
        <color rgb="FFFF0000"/>
        <rFont val="Times New Roman"/>
        <family val="1"/>
      </rPr>
      <t>or</t>
    </r>
    <r>
      <rPr>
        <sz val="11"/>
        <color rgb="FF000000"/>
        <rFont val="Times New Roman"/>
        <family val="1"/>
      </rPr>
      <t xml:space="preserve"> mitigation needs and interests.</t>
    </r>
  </si>
  <si>
    <r>
      <t>Ensure the ele</t>
    </r>
    <r>
      <rPr>
        <sz val="11"/>
        <color rgb="FFFF0000"/>
        <rFont val="Times New Roman"/>
        <family val="1"/>
      </rPr>
      <t>ments presented are relevant to the evaluation subject and identify key contextual factors that impact the intervention, such as socio-economic, political, gender, and cultural factors.</t>
    </r>
  </si>
  <si>
    <r>
      <rPr>
        <sz val="11"/>
        <color rgb="FFFF0000"/>
        <rFont val="Times New Roman"/>
        <family val="1"/>
      </rPr>
      <t xml:space="preserve">A 'yes' </t>
    </r>
    <r>
      <rPr>
        <sz val="11"/>
        <color rgb="FF000000"/>
        <rFont val="Times New Roman"/>
        <family val="1"/>
      </rPr>
      <t>requires</t>
    </r>
    <r>
      <rPr>
        <sz val="11"/>
        <color rgb="FFFF0000"/>
        <rFont val="Times New Roman"/>
        <family val="1"/>
      </rPr>
      <t xml:space="preserve"> a clear description</t>
    </r>
    <r>
      <rPr>
        <sz val="11"/>
        <color rgb="FF000000"/>
        <rFont val="Times New Roman"/>
        <family val="1"/>
      </rPr>
      <t xml:space="preserve"> </t>
    </r>
    <r>
      <rPr>
        <sz val="11"/>
        <color rgb="FFFF0000"/>
        <rFont val="Times New Roman"/>
        <family val="1"/>
      </rPr>
      <t>of</t>
    </r>
    <r>
      <rPr>
        <sz val="11"/>
        <color rgb="FF000000"/>
        <rFont val="Times New Roman"/>
        <family val="1"/>
      </rPr>
      <t xml:space="preserve"> who is involved in organizing and implementing the project. If there are multiple government ministries, these should be named.</t>
    </r>
    <r>
      <rPr>
        <sz val="11"/>
        <color rgb="FFFF0000"/>
        <rFont val="Times New Roman"/>
        <family val="1"/>
      </rPr>
      <t xml:space="preserve"> Rate 'partly' </t>
    </r>
    <r>
      <rPr>
        <sz val="11"/>
        <color rgb="FF000000"/>
        <rFont val="Times New Roman"/>
        <family val="1"/>
      </rPr>
      <t xml:space="preserve">if there is only a general indication these groups. </t>
    </r>
  </si>
  <si>
    <r>
      <t xml:space="preserve">A 'yes' rating </t>
    </r>
    <r>
      <rPr>
        <sz val="11"/>
        <color rgb="FFFF0000"/>
        <rFont val="Times New Roman"/>
        <family val="1"/>
      </rPr>
      <t>requires a clear explanation of what these different stakeholders do</t>
    </r>
    <r>
      <rPr>
        <sz val="11"/>
        <color rgb="FF000000"/>
        <rFont val="Times New Roman"/>
        <family val="1"/>
      </rPr>
      <t xml:space="preserve">. Linkages between all implementers should be shown </t>
    </r>
    <r>
      <rPr>
        <sz val="11"/>
        <color rgb="FFFF0000"/>
        <rFont val="Times New Roman"/>
        <family val="1"/>
      </rPr>
      <t>in the narrative, a table, or stakeholder map</t>
    </r>
    <r>
      <rPr>
        <sz val="11"/>
        <color rgb="FF000000"/>
        <rFont val="Times New Roman"/>
        <family val="1"/>
      </rPr>
      <t>.</t>
    </r>
  </si>
  <si>
    <r>
      <t xml:space="preserve">A 'yes' rating requires clear descriptions of the linkages between outputs, outcomes and objectives </t>
    </r>
    <r>
      <rPr>
        <sz val="11"/>
        <color rgb="FFFF0000"/>
        <rFont val="Times New Roman"/>
        <family val="1"/>
      </rPr>
      <t xml:space="preserve">or </t>
    </r>
    <r>
      <rPr>
        <sz val="11"/>
        <color rgb="FF000000"/>
        <rFont val="Times New Roman"/>
        <family val="1"/>
      </rPr>
      <t>impacts.</t>
    </r>
  </si>
  <si>
    <r>
      <t xml:space="preserve">A 'yes' rating requires the evaluators to comment on the articulation of, and connections between, the various levels of results and the underlying assumptions (the word 'assumptions' does not need to be used). </t>
    </r>
    <r>
      <rPr>
        <sz val="11"/>
        <color rgb="FFFF0000"/>
        <rFont val="Times New Roman"/>
        <family val="1"/>
      </rPr>
      <t>Weaknesses should be rectified.</t>
    </r>
    <r>
      <rPr>
        <sz val="11"/>
        <color rgb="FF000000"/>
        <rFont val="Times New Roman"/>
        <family val="1"/>
      </rPr>
      <t xml:space="preserve"> A complete reformulation is not </t>
    </r>
    <r>
      <rPr>
        <sz val="11"/>
        <color rgb="FFFF0000"/>
        <rFont val="Times New Roman"/>
        <family val="1"/>
      </rPr>
      <t>necessary</t>
    </r>
    <r>
      <rPr>
        <sz val="11"/>
        <color rgb="FF000000"/>
        <rFont val="Times New Roman"/>
        <family val="1"/>
      </rPr>
      <t xml:space="preserve"> unless required by the ToR or if the overall ToC is assessed as weak. Note that a ToC is not required for projects approved before 2020. In such cases, use N/A if there are no ToC or assessment of ToC, unless requested in the ToR.</t>
    </r>
  </si>
  <si>
    <r>
      <rPr>
        <sz val="11"/>
        <color rgb="FFFF0000"/>
        <rFont val="Times New Roman"/>
        <family val="1"/>
      </rPr>
      <t>For a 'yes' rating</t>
    </r>
    <r>
      <rPr>
        <sz val="11"/>
        <color rgb="FF000000"/>
        <rFont val="Times New Roman"/>
        <family val="1"/>
      </rPr>
      <t>, the purpose of accountability or learning should be clear from the narrative, either explicitly or implicitly.</t>
    </r>
  </si>
  <si>
    <r>
      <rPr>
        <sz val="11"/>
        <color rgb="FFFF0000"/>
        <rFont val="Times New Roman"/>
        <family val="1"/>
      </rPr>
      <t>Alignment with the ToR's scope must be checked and an explanation provided for any major variances</t>
    </r>
    <r>
      <rPr>
        <sz val="11"/>
        <color rgb="FF000000"/>
        <rFont val="Times New Roman"/>
        <family val="1"/>
      </rPr>
      <t xml:space="preserve">. The timeline covered can be </t>
    </r>
    <r>
      <rPr>
        <sz val="11"/>
        <color rgb="FFFF0000"/>
        <rFont val="Times New Roman"/>
        <family val="1"/>
      </rPr>
      <t>implicitly addressed in</t>
    </r>
    <r>
      <rPr>
        <sz val="11"/>
        <color rgb="FF000000"/>
        <rFont val="Times New Roman"/>
        <family val="1"/>
      </rPr>
      <t xml:space="preserve"> the introduction or description of the evaluated intervention.</t>
    </r>
  </si>
  <si>
    <r>
      <t>F</t>
    </r>
    <r>
      <rPr>
        <sz val="11"/>
        <color rgb="FFFF0000"/>
        <rFont val="Times New Roman"/>
        <family val="1"/>
      </rPr>
      <t>or a rating of 'yes', clear</t>
    </r>
    <r>
      <rPr>
        <sz val="11"/>
        <color rgb="FF000000"/>
        <rFont val="Times New Roman"/>
        <family val="1"/>
      </rPr>
      <t xml:space="preserve"> </t>
    </r>
    <r>
      <rPr>
        <sz val="11"/>
        <color rgb="FFFF0000"/>
        <rFont val="Times New Roman"/>
        <family val="1"/>
      </rPr>
      <t>information must be provided about how the evaluation process was managed, including who was involved and how.</t>
    </r>
    <r>
      <rPr>
        <sz val="11"/>
        <color rgb="FF000000"/>
        <rFont val="Times New Roman"/>
        <family val="1"/>
      </rPr>
      <t xml:space="preserve"> Typically the evaluators will only be communicating with the AE. Ideally, a range of stakeholders contributed to developing the ToRs, reviewing deliverables, validation processes or providing input on the recommendations. If so, highlight this in the summary. </t>
    </r>
    <r>
      <rPr>
        <sz val="11"/>
        <color rgb="FFFF0000"/>
        <rFont val="Times New Roman"/>
        <family val="1"/>
      </rPr>
      <t>Rate no higher</t>
    </r>
    <r>
      <rPr>
        <sz val="11"/>
        <color rgb="FF000000"/>
        <rFont val="Times New Roman"/>
        <family val="1"/>
      </rPr>
      <t xml:space="preserve"> than </t>
    </r>
    <r>
      <rPr>
        <sz val="11"/>
        <color rgb="FFFF0000"/>
        <rFont val="Times New Roman"/>
        <family val="1"/>
      </rPr>
      <t xml:space="preserve">'mostly' </t>
    </r>
    <r>
      <rPr>
        <sz val="11"/>
        <color rgb="FF000000"/>
        <rFont val="Times New Roman"/>
        <family val="1"/>
      </rPr>
      <t xml:space="preserve">if the only mention of involvement is that the AE reviewed the draft evaluation report.  </t>
    </r>
  </si>
  <si>
    <r>
      <rPr>
        <sz val="11"/>
        <color rgb="FFFF0000"/>
        <rFont val="Times New Roman"/>
        <family val="1"/>
      </rPr>
      <t>Rate as 'mostly'</t>
    </r>
    <r>
      <rPr>
        <sz val="11"/>
        <color rgb="FF000000"/>
        <rFont val="Times New Roman"/>
        <family val="1"/>
      </rPr>
      <t xml:space="preserve"> if 1-2 criteria are missing. </t>
    </r>
    <r>
      <rPr>
        <sz val="11"/>
        <color rgb="FFFF0000"/>
        <rFont val="Times New Roman"/>
        <family val="1"/>
      </rPr>
      <t xml:space="preserve">'Partly' </t>
    </r>
    <r>
      <rPr>
        <sz val="11"/>
        <color rgb="FF000000"/>
        <rFont val="Times New Roman"/>
        <family val="1"/>
      </rPr>
      <t xml:space="preserve">if 3-4. Criteria can be combined and country ownership can focus on local capacities. If some criteria are missing, </t>
    </r>
    <r>
      <rPr>
        <sz val="11"/>
        <color rgb="FFFF0000"/>
        <rFont val="Times New Roman"/>
        <family val="1"/>
      </rPr>
      <t>evaluators are entitled to</t>
    </r>
    <r>
      <rPr>
        <sz val="11"/>
        <color rgb="FF000000"/>
        <rFont val="Times New Roman"/>
        <family val="1"/>
      </rPr>
      <t xml:space="preserve"> justify this.</t>
    </r>
    <r>
      <rPr>
        <sz val="11"/>
        <color rgb="FFFF0000"/>
        <rFont val="Times New Roman"/>
        <family val="1"/>
      </rPr>
      <t xml:space="preserve"> ToRs must reviewed to</t>
    </r>
    <r>
      <rPr>
        <sz val="11"/>
        <color rgb="FF000000"/>
        <rFont val="Times New Roman"/>
        <family val="1"/>
      </rPr>
      <t xml:space="preserve"> </t>
    </r>
    <r>
      <rPr>
        <sz val="11"/>
        <color rgb="FFFF0000"/>
        <rFont val="Times New Roman"/>
        <family val="1"/>
      </rPr>
      <t>assess if the correct criteria were chosen</t>
    </r>
    <r>
      <rPr>
        <sz val="11"/>
        <color rgb="FF000000"/>
        <rFont val="Times New Roman"/>
        <family val="1"/>
      </rPr>
      <t xml:space="preserve">. </t>
    </r>
    <r>
      <rPr>
        <sz val="11"/>
        <color rgb="FFFF0000"/>
        <rFont val="Times New Roman"/>
        <family val="1"/>
      </rPr>
      <t>Ideally, each criterion has 1-3 questions,</t>
    </r>
    <r>
      <rPr>
        <sz val="11"/>
        <color rgb="FF000000"/>
        <rFont val="Times New Roman"/>
        <family val="1"/>
      </rPr>
      <t xml:space="preserve"> with supporting sub-questions. </t>
    </r>
    <r>
      <rPr>
        <sz val="11"/>
        <color rgb="FFFF0000"/>
        <rFont val="Times New Roman"/>
        <family val="1"/>
      </rPr>
      <t xml:space="preserve">Rate no </t>
    </r>
    <r>
      <rPr>
        <sz val="11"/>
        <color rgb="FF000000"/>
        <rFont val="Times New Roman"/>
        <family val="1"/>
      </rPr>
      <t xml:space="preserve">more than </t>
    </r>
    <r>
      <rPr>
        <sz val="11"/>
        <color rgb="FFFF0000"/>
        <rFont val="Times New Roman"/>
        <family val="1"/>
      </rPr>
      <t xml:space="preserve">'mostly' </t>
    </r>
    <r>
      <rPr>
        <sz val="11"/>
        <color rgb="FF000000"/>
        <rFont val="Times New Roman"/>
        <family val="1"/>
      </rPr>
      <t xml:space="preserve">if project design or financial management are not covered. </t>
    </r>
    <r>
      <rPr>
        <sz val="11"/>
        <color theme="1"/>
        <rFont val="Times New Roman"/>
        <family val="1"/>
      </rPr>
      <t>Note if any missing criteria were not requested in the ToR.</t>
    </r>
    <r>
      <rPr>
        <sz val="11"/>
        <color rgb="FF000000"/>
        <rFont val="Times New Roman"/>
        <family val="1"/>
      </rPr>
      <t xml:space="preserve"> See the file on the GCF evaluation criteria in the Reviewer Orientation folder for general guidance on how to address each criterion.</t>
    </r>
    <r>
      <rPr>
        <b/>
        <sz val="11"/>
        <color rgb="FF42C5C2"/>
        <rFont val="Times New Roman"/>
        <family val="1"/>
      </rPr>
      <t xml:space="preserve"> </t>
    </r>
    <r>
      <rPr>
        <sz val="11"/>
        <color rgb="FF000000"/>
        <rFont val="Times New Roman"/>
        <family val="1"/>
      </rPr>
      <t xml:space="preserve">   </t>
    </r>
  </si>
  <si>
    <r>
      <t xml:space="preserve">For a 'yes', the evaluation matrix must </t>
    </r>
    <r>
      <rPr>
        <sz val="11"/>
        <color rgb="FFFF0000"/>
        <rFont val="Times New Roman"/>
        <family val="1"/>
      </rPr>
      <t>include achievement indicators, data sources and methods.</t>
    </r>
    <r>
      <rPr>
        <sz val="11"/>
        <color rgb="FF000000"/>
        <rFont val="Times New Roman"/>
        <family val="1"/>
      </rPr>
      <t xml:space="preserve"> </t>
    </r>
    <r>
      <rPr>
        <sz val="11"/>
        <color rgb="FFFF0000"/>
        <rFont val="Times New Roman"/>
        <family val="1"/>
      </rPr>
      <t>Rate 'mostly'</t>
    </r>
    <r>
      <rPr>
        <sz val="11"/>
        <color rgb="FF000000"/>
        <rFont val="Times New Roman"/>
        <family val="1"/>
      </rPr>
      <t xml:space="preserve"> if indicators, metrics or sources or methods are missing but the matrix is otherwise adequate. </t>
    </r>
    <r>
      <rPr>
        <sz val="11"/>
        <color theme="1"/>
        <rFont val="Times New Roman"/>
        <family val="1"/>
      </rPr>
      <t xml:space="preserve">'Maximum' or 'partially' </t>
    </r>
    <r>
      <rPr>
        <sz val="11"/>
        <color rgb="FF000000"/>
        <rFont val="Times New Roman"/>
        <family val="1"/>
      </rPr>
      <t>if data sources and methods are missing.</t>
    </r>
  </si>
  <si>
    <r>
      <t>A 'yes' requires an explanation of the overall evaluation design, approaches and data collection meth</t>
    </r>
    <r>
      <rPr>
        <sz val="11"/>
        <color rgb="FFFF0000"/>
        <rFont val="Times New Roman"/>
        <family val="1"/>
      </rPr>
      <t>ods. Consider caerefully if the process is ade</t>
    </r>
    <r>
      <rPr>
        <sz val="11"/>
        <color rgb="FF000000"/>
        <rFont val="Times New Roman"/>
        <family val="1"/>
      </rPr>
      <t>quately robust for the type of project and suitable for evaluation purposes. Expectations are higher for medium and large projects.</t>
    </r>
  </si>
  <si>
    <r>
      <t xml:space="preserve">For 'yes', quantitative and qualitative sources should be clearly </t>
    </r>
    <r>
      <rPr>
        <sz val="11"/>
        <color rgb="FFFF0000"/>
        <rFont val="Times New Roman"/>
        <family val="1"/>
      </rPr>
      <t xml:space="preserve">explained by specifying the number of respondents. </t>
    </r>
    <r>
      <rPr>
        <sz val="11"/>
        <color rgb="FF000000"/>
        <rFont val="Times New Roman"/>
        <family val="1"/>
      </rPr>
      <t xml:space="preserve">The sources should be sufficient for triangulation given the purpose and limitations. </t>
    </r>
    <r>
      <rPr>
        <sz val="11"/>
        <color rgb="FFFF0000"/>
        <rFont val="Times New Roman"/>
        <family val="1"/>
      </rPr>
      <t xml:space="preserve">'Yes' </t>
    </r>
    <r>
      <rPr>
        <sz val="11"/>
        <color rgb="FF000000"/>
        <rFont val="Times New Roman"/>
        <family val="1"/>
      </rPr>
      <t>requires some mention of triangulation.</t>
    </r>
  </si>
  <si>
    <r>
      <t xml:space="preserve">For </t>
    </r>
    <r>
      <rPr>
        <sz val="11"/>
        <color rgb="FFFF0000"/>
        <rFont val="Times New Roman"/>
        <family val="1"/>
      </rPr>
      <t>'yes</t>
    </r>
    <r>
      <rPr>
        <sz val="11"/>
        <color rgb="FF000000"/>
        <rFont val="Times New Roman"/>
        <family val="1"/>
      </rPr>
      <t xml:space="preserve">', sampling strategy must be explained for the main data collection methods and it must be evident that diverse perspectives are captured and representative thematically, geographically or by stakeholder group. It is sufficient for evaluators to say the sample was purposive, </t>
    </r>
    <r>
      <rPr>
        <sz val="11"/>
        <color rgb="FFFF0000"/>
        <rFont val="Times New Roman"/>
        <family val="1"/>
      </rPr>
      <t>except where large-scale data collection was used</t>
    </r>
    <r>
      <rPr>
        <sz val="11"/>
        <color rgb="FF000000"/>
        <rFont val="Times New Roman"/>
        <family val="1"/>
      </rPr>
      <t xml:space="preserve">, in which case the explanation and </t>
    </r>
    <r>
      <rPr>
        <sz val="11"/>
        <color rgb="FFFF0000"/>
        <rFont val="Times New Roman"/>
        <family val="1"/>
      </rPr>
      <t>rigour</t>
    </r>
    <r>
      <rPr>
        <sz val="11"/>
        <color rgb="FF000000"/>
        <rFont val="Times New Roman"/>
        <family val="1"/>
      </rPr>
      <t xml:space="preserve"> are expected to be higher. </t>
    </r>
  </si>
  <si>
    <r>
      <t>For a 'yes' ratin</t>
    </r>
    <r>
      <rPr>
        <sz val="11"/>
        <color rgb="FFFF0000"/>
        <rFont val="Times New Roman"/>
        <family val="1"/>
      </rPr>
      <t>g, both the analysis's q</t>
    </r>
    <r>
      <rPr>
        <sz val="11"/>
        <color rgb="FF000000"/>
        <rFont val="Times New Roman"/>
        <family val="1"/>
      </rPr>
      <t>ualitative and quantitative methods should be described, including specific tools or processes used.</t>
    </r>
  </si>
  <si>
    <r>
      <t>For 'yes', limitations need to be accompanied by mitigation strategies. Do not rate</t>
    </r>
    <r>
      <rPr>
        <sz val="11"/>
        <color rgb="FFFF0000"/>
        <rFont val="Times New Roman"/>
        <family val="1"/>
      </rPr>
      <t xml:space="preserve"> higher than</t>
    </r>
    <r>
      <rPr>
        <sz val="11"/>
        <color rgb="FF000000"/>
        <rFont val="Times New Roman"/>
        <family val="1"/>
      </rPr>
      <t xml:space="preserve"> </t>
    </r>
    <r>
      <rPr>
        <sz val="11"/>
        <color rgb="FFFF0000"/>
        <rFont val="Times New Roman"/>
        <family val="1"/>
      </rPr>
      <t xml:space="preserve">'mostly' </t>
    </r>
    <r>
      <rPr>
        <sz val="11"/>
        <color rgb="FF000000"/>
        <rFont val="Times New Roman"/>
        <family val="1"/>
      </rPr>
      <t xml:space="preserve">if there are </t>
    </r>
    <r>
      <rPr>
        <sz val="11"/>
        <color rgb="FFFF0000"/>
        <rFont val="Times New Roman"/>
        <family val="1"/>
      </rPr>
      <t xml:space="preserve">obvious but unidentified </t>
    </r>
    <r>
      <rPr>
        <sz val="11"/>
        <color rgb="FF000000"/>
        <rFont val="Times New Roman"/>
        <family val="1"/>
      </rPr>
      <t>limitations.</t>
    </r>
  </si>
  <si>
    <r>
      <rPr>
        <sz val="11"/>
        <color rgb="FFFF0000"/>
        <rFont val="Times New Roman"/>
        <family val="1"/>
      </rPr>
      <t xml:space="preserve">Do not rate </t>
    </r>
    <r>
      <rPr>
        <sz val="11"/>
        <color rgb="FF000000"/>
        <rFont val="Times New Roman"/>
        <family val="1"/>
      </rPr>
      <t xml:space="preserve">higher than </t>
    </r>
    <r>
      <rPr>
        <sz val="11"/>
        <color rgb="FFFF0000"/>
        <rFont val="Times New Roman"/>
        <family val="1"/>
      </rPr>
      <t>'mostly'</t>
    </r>
    <r>
      <rPr>
        <sz val="11"/>
        <color rgb="FF000000"/>
        <rFont val="Times New Roman"/>
        <family val="1"/>
      </rPr>
      <t xml:space="preserve"> if only gender responsiveness is addressed. There should be reference to consideration of at least 1 other aspect of inclusiveness. If several aspects of inclusion are addressed, identify this as an example of good practice, both here and in the EQA Summary Box.</t>
    </r>
  </si>
  <si>
    <r>
      <rPr>
        <sz val="11"/>
        <color rgb="FFFF0000"/>
        <rFont val="Times New Roman"/>
        <family val="1"/>
      </rPr>
      <t>For 'yes'</t>
    </r>
    <r>
      <rPr>
        <sz val="11"/>
        <color rgb="FF000000"/>
        <rFont val="Times New Roman"/>
        <family val="1"/>
      </rPr>
      <t xml:space="preserve">, evaluators should explain specific ethical steps or safeguards taken, such as measures to address confidentiality, informed consent, and protection of vulnerable groups (if relevant). Some of this information may be found in the introduction to the annexed data collection tools. </t>
    </r>
    <r>
      <rPr>
        <sz val="11"/>
        <color rgb="FFFF0000"/>
        <rFont val="Times New Roman"/>
        <family val="1"/>
      </rPr>
      <t>Rate 'mostly'</t>
    </r>
    <r>
      <rPr>
        <sz val="11"/>
        <color rgb="FF000000"/>
        <rFont val="Times New Roman"/>
        <family val="1"/>
      </rPr>
      <t xml:space="preserve"> if this is </t>
    </r>
    <r>
      <rPr>
        <sz val="11"/>
        <color rgb="FFFF0000"/>
        <rFont val="Times New Roman"/>
        <family val="1"/>
      </rPr>
      <t>limited to only mentioning UNEG ethical guidelines or codes of conduct were applied.</t>
    </r>
    <r>
      <rPr>
        <sz val="11"/>
        <color rgb="FF000000"/>
        <rFont val="Times New Roman"/>
        <family val="1"/>
      </rPr>
      <t xml:space="preserve"> 'Partially' if evaluators just state that the evaluation considered ethical issues but provide no further information.</t>
    </r>
  </si>
  <si>
    <r>
      <rPr>
        <sz val="11"/>
        <color rgb="FFFF0000"/>
        <rFont val="Times New Roman"/>
        <family val="1"/>
      </rPr>
      <t>A 'yes'</t>
    </r>
    <r>
      <rPr>
        <sz val="11"/>
        <color rgb="FF000000"/>
        <rFont val="Times New Roman"/>
        <family val="1"/>
      </rPr>
      <t xml:space="preserve"> requires reasonably </t>
    </r>
    <r>
      <rPr>
        <sz val="11"/>
        <color rgb="FFFF0000"/>
        <rFont val="Times New Roman"/>
        <family val="1"/>
      </rPr>
      <t>thorough responses to all criteria and questions, appropriate to project size and evaluation type</t>
    </r>
    <r>
      <rPr>
        <sz val="11"/>
        <color rgb="FF000000"/>
        <rFont val="Times New Roman"/>
        <family val="1"/>
      </rPr>
      <t>. F</t>
    </r>
    <r>
      <rPr>
        <sz val="11"/>
        <color rgb="FFFF0000"/>
        <rFont val="Times New Roman"/>
        <family val="1"/>
      </rPr>
      <t>inancial performance should be included in the Efficiency or Effectiveness assessment</t>
    </r>
    <r>
      <rPr>
        <sz val="11"/>
        <color rgb="FF000000"/>
        <rFont val="Times New Roman"/>
        <family val="1"/>
      </rPr>
      <t xml:space="preserve"> or as stand-alone. An assessment of Quality of Project Design</t>
    </r>
    <r>
      <rPr>
        <sz val="11"/>
        <color rgb="FFFF0000"/>
        <rFont val="Times New Roman"/>
        <family val="1"/>
      </rPr>
      <t xml:space="preserve"> is required</t>
    </r>
    <r>
      <rPr>
        <sz val="11"/>
        <color rgb="FF000000"/>
        <rFont val="Times New Roman"/>
        <family val="1"/>
      </rPr>
      <t>.</t>
    </r>
  </si>
  <si>
    <r>
      <t xml:space="preserve">Final evaluations must address innovativeness, replicability or scalability, and paradigm shift. </t>
    </r>
    <r>
      <rPr>
        <sz val="11"/>
        <color rgb="FFFF0000"/>
        <rFont val="Times New Roman"/>
        <family val="1"/>
      </rPr>
      <t>Interim reviews can rate these as 'not applicable'</t>
    </r>
    <r>
      <rPr>
        <sz val="11"/>
        <color rgb="FF000000"/>
        <rFont val="Times New Roman"/>
        <family val="1"/>
      </rPr>
      <t xml:space="preserve"> if they  are not covered. Paradigm shift does not have to be explicitly addressed; </t>
    </r>
    <r>
      <rPr>
        <sz val="11"/>
        <color rgb="FFFF0000"/>
        <rFont val="Times New Roman"/>
        <family val="1"/>
      </rPr>
      <t>it can be referred to implicitly in terms of transformational change through climate mitigation or adaptation.</t>
    </r>
    <r>
      <rPr>
        <sz val="11"/>
        <color rgb="FF000000"/>
        <rFont val="Times New Roman"/>
        <family val="1"/>
      </rPr>
      <t xml:space="preserve"> Expectations are lower for micro and small projects. Also, adaptation and </t>
    </r>
    <r>
      <rPr>
        <sz val="11"/>
        <color rgb="FFFF0000"/>
        <rFont val="Times New Roman"/>
        <family val="1"/>
      </rPr>
      <t>cross</t>
    </r>
    <r>
      <rPr>
        <sz val="11"/>
        <color rgb="FF000000"/>
        <rFont val="Times New Roman"/>
        <family val="1"/>
      </rPr>
      <t xml:space="preserve">-cutting projects </t>
    </r>
    <r>
      <rPr>
        <sz val="11"/>
        <color rgb="FFFF0000"/>
        <rFont val="Times New Roman"/>
        <family val="1"/>
      </rPr>
      <t>need to assess or validate direct and indirect beneficiaries reached</t>
    </r>
    <r>
      <rPr>
        <sz val="11"/>
        <color rgb="FF000000"/>
        <rFont val="Times New Roman"/>
        <family val="1"/>
      </rPr>
      <t xml:space="preserve">, </t>
    </r>
    <r>
      <rPr>
        <sz val="11"/>
        <color rgb="FFFF0000"/>
        <rFont val="Times New Roman"/>
        <family val="1"/>
      </rPr>
      <t>disaggregated by age and gender.</t>
    </r>
    <r>
      <rPr>
        <sz val="11"/>
        <color rgb="FF000000"/>
        <rFont val="Times New Roman"/>
        <family val="1"/>
      </rPr>
      <t xml:space="preserve"> Mitigation and </t>
    </r>
    <r>
      <rPr>
        <sz val="11"/>
        <color rgb="FFFF0000"/>
        <rFont val="Times New Roman"/>
        <family val="1"/>
      </rPr>
      <t>cross</t>
    </r>
    <r>
      <rPr>
        <sz val="11"/>
        <color rgb="FF000000"/>
        <rFont val="Times New Roman"/>
        <family val="1"/>
      </rPr>
      <t xml:space="preserve">-cutting projects need to  assess or validate the level of GHG emissions reduced, avoided, removed. This is typically seen under Effectiveness. It is insufficient for evaluators to just use data from project reports. GCF scorecards </t>
    </r>
    <r>
      <rPr>
        <sz val="11"/>
        <color rgb="FFFF0000"/>
        <rFont val="Times New Roman"/>
        <family val="1"/>
      </rPr>
      <t xml:space="preserve">must be used for projects </t>
    </r>
    <r>
      <rPr>
        <sz val="11"/>
        <color rgb="FF000000"/>
        <rFont val="Times New Roman"/>
        <family val="1"/>
      </rPr>
      <t xml:space="preserve">approved </t>
    </r>
    <r>
      <rPr>
        <sz val="11"/>
        <color rgb="FFFF0000"/>
        <rFont val="Times New Roman"/>
        <family val="1"/>
      </rPr>
      <t>during</t>
    </r>
    <r>
      <rPr>
        <sz val="11"/>
        <color rgb="FF000000"/>
        <rFont val="Times New Roman"/>
        <family val="1"/>
      </rPr>
      <t xml:space="preserve"> or after 2022. Refer to page 52/53 of the guidelines for more information.</t>
    </r>
  </si>
  <si>
    <r>
      <t xml:space="preserve">This question </t>
    </r>
    <r>
      <rPr>
        <sz val="11"/>
        <color rgb="FFFF0000"/>
        <rFont val="Times New Roman"/>
        <family val="1"/>
      </rPr>
      <t xml:space="preserve">addresses the presence </t>
    </r>
    <r>
      <rPr>
        <sz val="11"/>
        <color rgb="FF000000"/>
        <rFont val="Times New Roman"/>
        <family val="1"/>
      </rPr>
      <t xml:space="preserve">of qualitative and quantitative data. Data on outputs and outcomes should be provided </t>
    </r>
    <r>
      <rPr>
        <sz val="11"/>
        <color rgb="FFFF0000"/>
        <rFont val="Times New Roman"/>
        <family val="1"/>
      </rPr>
      <t>where</t>
    </r>
    <r>
      <rPr>
        <sz val="11"/>
        <color rgb="FF000000"/>
        <rFont val="Times New Roman"/>
        <family val="1"/>
      </rPr>
      <t xml:space="preserve"> relevant. Main findings must be supported by multiple data sources.</t>
    </r>
  </si>
  <si>
    <r>
      <t xml:space="preserve">For a 'yes', key findings should be clearly stated or highlighted, </t>
    </r>
    <r>
      <rPr>
        <sz val="11"/>
        <color rgb="FFFF0000"/>
        <rFont val="Times New Roman"/>
        <family val="1"/>
      </rPr>
      <t>the analysis of</t>
    </r>
    <r>
      <rPr>
        <sz val="11"/>
        <color rgb="FF000000"/>
        <rFont val="Times New Roman"/>
        <family val="1"/>
      </rPr>
      <t xml:space="preserve"> effectiveness must report on outcomes, not just outputs or activities, and </t>
    </r>
    <r>
      <rPr>
        <sz val="11"/>
        <color rgb="FFFF0000"/>
        <rFont val="Times New Roman"/>
        <family val="1"/>
      </rPr>
      <t xml:space="preserve">include </t>
    </r>
    <r>
      <rPr>
        <sz val="11"/>
        <color rgb="FF000000"/>
        <rFont val="Times New Roman"/>
        <family val="1"/>
      </rPr>
      <t>some indicators or comparisons, which can be drawn from the evaluation matrix.</t>
    </r>
  </si>
  <si>
    <r>
      <t>A rating of 'y</t>
    </r>
    <r>
      <rPr>
        <sz val="11"/>
        <color rgb="FFFF0000"/>
        <rFont val="Times New Roman"/>
        <family val="1"/>
      </rPr>
      <t>es'</t>
    </r>
    <r>
      <rPr>
        <sz val="11"/>
        <color rgb="FF000000"/>
        <rFont val="Times New Roman"/>
        <family val="1"/>
      </rPr>
      <t xml:space="preserve"> requires </t>
    </r>
    <r>
      <rPr>
        <sz val="11"/>
        <color rgb="FFFF0000"/>
        <rFont val="Times New Roman"/>
        <family val="1"/>
      </rPr>
      <t>an explanation of</t>
    </r>
    <r>
      <rPr>
        <sz val="11"/>
        <color rgb="FF000000"/>
        <rFont val="Times New Roman"/>
        <family val="1"/>
      </rPr>
      <t xml:space="preserve"> causal factors contributing to the</t>
    </r>
    <r>
      <rPr>
        <sz val="11"/>
        <color rgb="FFFF0000"/>
        <rFont val="Times New Roman"/>
        <family val="1"/>
      </rPr>
      <t xml:space="preserve"> achievement or non-achievement of results</t>
    </r>
  </si>
  <si>
    <r>
      <t xml:space="preserve">A rating of 'yes' requires the inclusion of an assessment of the adequacy of the IRMF or monitoring system. Rate </t>
    </r>
    <r>
      <rPr>
        <sz val="11"/>
        <color rgb="FFFF0000"/>
        <rFont val="Times New Roman"/>
        <family val="1"/>
      </rPr>
      <t>'mostly'</t>
    </r>
    <r>
      <rPr>
        <sz val="11"/>
        <color rgb="FF000000"/>
        <rFont val="Times New Roman"/>
        <family val="1"/>
      </rPr>
      <t xml:space="preserve"> if it is briefly mentioned.</t>
    </r>
  </si>
  <si>
    <r>
      <rPr>
        <sz val="11"/>
        <color rgb="FFFF0000"/>
        <rFont val="Times New Roman"/>
        <family val="1"/>
      </rPr>
      <t>A 'yes' rating requires the evaluation to</t>
    </r>
    <r>
      <rPr>
        <sz val="11"/>
        <color rgb="FF000000"/>
        <rFont val="Times New Roman"/>
        <family val="1"/>
      </rPr>
      <t xml:space="preserve"> comment on how monitoring data </t>
    </r>
    <r>
      <rPr>
        <sz val="11"/>
        <color rgb="FFFF0000"/>
        <rFont val="Times New Roman"/>
        <family val="1"/>
      </rPr>
      <t>informed</t>
    </r>
    <r>
      <rPr>
        <sz val="11"/>
        <color rgb="FF000000"/>
        <rFont val="Times New Roman"/>
        <family val="1"/>
      </rPr>
      <t xml:space="preserve"> decision-making, adaptive management, and/or learning. </t>
    </r>
    <r>
      <rPr>
        <sz val="11"/>
        <color rgb="FFFF0000"/>
        <rFont val="Times New Roman"/>
        <family val="1"/>
      </rPr>
      <t>Rate no higher than 'mostly'</t>
    </r>
    <r>
      <rPr>
        <sz val="11"/>
        <color rgb="FF000000"/>
        <rFont val="Times New Roman"/>
        <family val="1"/>
      </rPr>
      <t xml:space="preserve"> </t>
    </r>
    <r>
      <rPr>
        <sz val="11"/>
        <color rgb="FFFF0000"/>
        <rFont val="Times New Roman"/>
        <family val="1"/>
      </rPr>
      <t>if it only mentions data collection without</t>
    </r>
    <r>
      <rPr>
        <sz val="11"/>
        <color rgb="FF000000"/>
        <rFont val="Times New Roman"/>
        <family val="1"/>
      </rPr>
      <t xml:space="preserve"> including its utilization or addressing communication effectiveness.</t>
    </r>
  </si>
  <si>
    <r>
      <t xml:space="preserve">For a 'yes', all criteria should be addressed, including gender dimensions and inclusivity. Ideally, conclusions are clearly presented by criteria or themes but this is not mandatory. </t>
    </r>
    <r>
      <rPr>
        <sz val="11"/>
        <color rgb="FFFF0000"/>
        <rFont val="Times New Roman"/>
        <family val="1"/>
      </rPr>
      <t>Read the conclusions closely to ensure all criteria are addressed.</t>
    </r>
    <r>
      <rPr>
        <sz val="11"/>
        <color rgb="FF000000"/>
        <rFont val="Times New Roman"/>
        <family val="1"/>
      </rPr>
      <t xml:space="preserve"> </t>
    </r>
    <r>
      <rPr>
        <sz val="11"/>
        <color rgb="FFFF0000"/>
        <rFont val="Times New Roman"/>
        <family val="1"/>
      </rPr>
      <t>Rate no more than 'mostly'</t>
    </r>
    <r>
      <rPr>
        <sz val="11"/>
        <color rgb="FF000000"/>
        <rFont val="Times New Roman"/>
        <family val="1"/>
      </rPr>
      <t xml:space="preserve"> if the presentation is not well structured.</t>
    </r>
  </si>
  <si>
    <r>
      <t>Conclusions should add insights beyond findings and be forward-looking where appropriate. Rate no higher than</t>
    </r>
    <r>
      <rPr>
        <sz val="11"/>
        <color rgb="FFFF0000"/>
        <rFont val="Times New Roman"/>
        <family val="1"/>
      </rPr>
      <t xml:space="preserve"> 'mostly'</t>
    </r>
    <r>
      <rPr>
        <sz val="11"/>
        <color rgb="FF000000"/>
        <rFont val="Times New Roman"/>
        <family val="1"/>
      </rPr>
      <t xml:space="preserve"> if findings-level information is provided, e.g. number of workshops held (unless this is a key result).</t>
    </r>
  </si>
  <si>
    <r>
      <t xml:space="preserve">Lessons should be formulated differently from findings and conclusions, </t>
    </r>
    <r>
      <rPr>
        <sz val="11"/>
        <color rgb="FFFF0000"/>
        <rFont val="Times New Roman"/>
        <family val="1"/>
      </rPr>
      <t xml:space="preserve">providing lessons learned </t>
    </r>
    <r>
      <rPr>
        <sz val="11"/>
        <color rgb="FF000000"/>
        <rFont val="Times New Roman"/>
        <family val="1"/>
      </rPr>
      <t xml:space="preserve"> for </t>
    </r>
    <r>
      <rPr>
        <sz val="11"/>
        <color rgb="FFFF0000"/>
        <rFont val="Times New Roman"/>
        <family val="1"/>
      </rPr>
      <t>ongoing or future interventions</t>
    </r>
    <r>
      <rPr>
        <sz val="11"/>
        <color rgb="FF000000"/>
        <rFont val="Times New Roman"/>
        <family val="1"/>
      </rPr>
      <t>. For a 'yes' rating, lessons must have wide</t>
    </r>
    <r>
      <rPr>
        <sz val="11"/>
        <color rgb="FFFF0000"/>
        <rFont val="Times New Roman"/>
        <family val="1"/>
      </rPr>
      <t>r applicability, be clearly presented with identified topics, and be concise yet sufficiently</t>
    </r>
    <r>
      <rPr>
        <sz val="11"/>
        <color rgb="FF000000"/>
        <rFont val="Times New Roman"/>
        <family val="1"/>
      </rPr>
      <t xml:space="preserve"> </t>
    </r>
    <r>
      <rPr>
        <sz val="11"/>
        <color rgb="FFFF0000"/>
        <rFont val="Times New Roman"/>
        <family val="1"/>
      </rPr>
      <t>detailed to be understood</t>
    </r>
    <r>
      <rPr>
        <sz val="11"/>
        <color rgb="FF000000"/>
        <rFont val="Times New Roman"/>
        <family val="1"/>
      </rPr>
      <t>. In most cases, a</t>
    </r>
    <r>
      <rPr>
        <sz val="11"/>
        <color rgb="FFFF0000"/>
        <rFont val="Times New Roman"/>
        <family val="1"/>
      </rPr>
      <t xml:space="preserve"> 'yes' rating</t>
    </r>
    <r>
      <rPr>
        <sz val="11"/>
        <color rgb="FF000000"/>
        <rFont val="Times New Roman"/>
        <family val="1"/>
      </rPr>
      <t xml:space="preserve"> requires no more than </t>
    </r>
    <r>
      <rPr>
        <sz val="11"/>
        <color rgb="FFFF0000"/>
        <rFont val="Times New Roman"/>
        <family val="1"/>
      </rPr>
      <t>approximately</t>
    </r>
    <r>
      <rPr>
        <sz val="11"/>
        <color rgb="FF000000"/>
        <rFont val="Times New Roman"/>
        <family val="1"/>
      </rPr>
      <t xml:space="preserve"> 10 lessons or good practices.</t>
    </r>
  </si>
  <si>
    <r>
      <t xml:space="preserve">Major weakness identified in </t>
    </r>
    <r>
      <rPr>
        <sz val="11"/>
        <color rgb="FFFF0000"/>
        <rFont val="Times New Roman"/>
        <family val="1"/>
      </rPr>
      <t>the findings or conclusions</t>
    </r>
    <r>
      <rPr>
        <sz val="11"/>
        <color rgb="FF000000"/>
        <rFont val="Times New Roman"/>
        <family val="1"/>
      </rPr>
      <t xml:space="preserve"> should have a corresponding recommendation. Ideally, </t>
    </r>
    <r>
      <rPr>
        <sz val="11"/>
        <color rgb="FFFF0000"/>
        <rFont val="Times New Roman"/>
        <family val="1"/>
      </rPr>
      <t>these</t>
    </r>
    <r>
      <rPr>
        <sz val="11"/>
        <color rgb="FF000000"/>
        <rFont val="Times New Roman"/>
        <family val="1"/>
      </rPr>
      <t xml:space="preserve"> are linked to relevant numbered findings or conclusions. although this is not mandatory. </t>
    </r>
  </si>
  <si>
    <r>
      <t>A 'y</t>
    </r>
    <r>
      <rPr>
        <sz val="11"/>
        <color rgb="FFFF0000"/>
        <rFont val="Times New Roman"/>
        <family val="1"/>
      </rPr>
      <t>es'</t>
    </r>
    <r>
      <rPr>
        <sz val="11"/>
        <color rgb="FF000000"/>
        <rFont val="Times New Roman"/>
        <family val="1"/>
      </rPr>
      <t xml:space="preserve"> rating requires recommendations to be actionable,</t>
    </r>
    <r>
      <rPr>
        <sz val="11"/>
        <color rgb="FFFF0000"/>
        <rFont val="Times New Roman"/>
        <family val="1"/>
      </rPr>
      <t xml:space="preserve"> realistic and reasonable in number, </t>
    </r>
    <r>
      <rPr>
        <sz val="11"/>
        <color rgb="FF000000"/>
        <rFont val="Times New Roman"/>
        <family val="1"/>
      </rPr>
      <t>typically no more than 10-12. Generic recommendations without specifications are insufficient for a rating of 'yes.</t>
    </r>
  </si>
  <si>
    <r>
      <t>For a 'yes' rating, recommendations must be presente</t>
    </r>
    <r>
      <rPr>
        <sz val="11"/>
        <color rgb="FFFF0000"/>
        <rFont val="Times New Roman"/>
        <family val="1"/>
      </rPr>
      <t>d with clear numbering and topic he</t>
    </r>
    <r>
      <rPr>
        <sz val="11"/>
        <color rgb="FF000000"/>
        <rFont val="Times New Roman"/>
        <family val="1"/>
      </rPr>
      <t>adings and identify s</t>
    </r>
    <r>
      <rPr>
        <sz val="11"/>
        <color rgb="FFFF0000"/>
        <rFont val="Times New Roman"/>
        <family val="1"/>
      </rPr>
      <t xml:space="preserve">takeholders in a position to address them. This is not </t>
    </r>
    <r>
      <rPr>
        <sz val="11"/>
        <color rgb="FF000000"/>
        <rFont val="Times New Roman"/>
        <family val="1"/>
      </rPr>
      <t>necessary for small-scale projects where the target is clearly the AE.</t>
    </r>
  </si>
  <si>
    <r>
      <t>For a 'yes', a section of the analysis sh</t>
    </r>
    <r>
      <rPr>
        <sz val="11"/>
        <color rgb="FFFF0000"/>
        <rFont val="Times New Roman"/>
        <family val="1"/>
      </rPr>
      <t>ould examine if these risks were adequately incorporated in</t>
    </r>
    <r>
      <rPr>
        <sz val="11"/>
        <color rgb="FF000000"/>
        <rFont val="Times New Roman"/>
        <family val="1"/>
      </rPr>
      <t xml:space="preserve"> the project's design. </t>
    </r>
    <r>
      <rPr>
        <sz val="11"/>
        <color rgb="FFFF0000"/>
        <rFont val="Times New Roman"/>
        <family val="1"/>
      </rPr>
      <t xml:space="preserve">This requires the </t>
    </r>
    <r>
      <rPr>
        <sz val="11"/>
        <color rgb="FF000000"/>
        <rFont val="Times New Roman"/>
        <family val="1"/>
      </rPr>
      <t xml:space="preserve">evaluators to look at the project Funding Proposal, for which GCF typically requires an ESS assessment and ESM Plan. This assessment may appear in </t>
    </r>
    <r>
      <rPr>
        <sz val="11"/>
        <color rgb="FFFF0000"/>
        <rFont val="Times New Roman"/>
        <family val="1"/>
      </rPr>
      <t>the evaluation's introductory section or findings.</t>
    </r>
    <r>
      <rPr>
        <sz val="11"/>
        <color rgb="FF000000"/>
        <rFont val="Times New Roman"/>
        <family val="1"/>
      </rPr>
      <t xml:space="preserve"> </t>
    </r>
    <r>
      <rPr>
        <sz val="11"/>
        <color rgb="FFFF0000"/>
        <rFont val="Times New Roman"/>
        <family val="1"/>
      </rPr>
      <t>As gender has its own criterion, only address it here in relation to safeguards.</t>
    </r>
  </si>
  <si>
    <r>
      <rPr>
        <sz val="11"/>
        <color rgb="FFFF0000"/>
        <rFont val="Times New Roman"/>
        <family val="1"/>
      </rPr>
      <t>A 'yes'</t>
    </r>
    <r>
      <rPr>
        <sz val="11"/>
        <color rgb="FF000000"/>
        <rFont val="Times New Roman"/>
        <family val="1"/>
      </rPr>
      <t xml:space="preserve"> requires the findings to include an assessment of the extent ESS was addressed during project implementation and cover all elements. </t>
    </r>
    <r>
      <rPr>
        <sz val="11"/>
        <color rgb="FFFF0000"/>
        <rFont val="Times New Roman"/>
        <family val="1"/>
      </rPr>
      <t>The depth of the analysis should be proportional to the project's risk level,</t>
    </r>
    <r>
      <rPr>
        <sz val="11"/>
        <color rgb="FF000000"/>
        <rFont val="Times New Roman"/>
        <family val="1"/>
      </rPr>
      <t xml:space="preserve"> with Category A and B being the highest levels.  </t>
    </r>
  </si>
  <si>
    <r>
      <t xml:space="preserve">Rate </t>
    </r>
    <r>
      <rPr>
        <sz val="11"/>
        <color rgb="FFFF0000"/>
        <rFont val="Times New Roman"/>
        <family val="1"/>
      </rPr>
      <t>'mostly'</t>
    </r>
    <r>
      <rPr>
        <sz val="11"/>
        <color rgb="FF000000"/>
        <rFont val="Times New Roman"/>
        <family val="1"/>
      </rPr>
      <t xml:space="preserve"> if 1 or 2 elements </t>
    </r>
    <r>
      <rPr>
        <sz val="11"/>
        <color rgb="FFFF0000"/>
        <rFont val="Times New Roman"/>
        <family val="1"/>
      </rPr>
      <t>are</t>
    </r>
    <r>
      <rPr>
        <sz val="11"/>
        <color rgb="FF000000"/>
        <rFont val="Times New Roman"/>
        <family val="1"/>
      </rPr>
      <t xml:space="preserve"> missing from opening pages. </t>
    </r>
    <r>
      <rPr>
        <sz val="11"/>
        <color rgb="FFFF0000"/>
        <rFont val="Times New Roman"/>
        <family val="1"/>
      </rPr>
      <t>'Partly'</t>
    </r>
    <r>
      <rPr>
        <sz val="11"/>
        <color rgb="FF000000"/>
        <rFont val="Times New Roman"/>
        <family val="1"/>
      </rPr>
      <t xml:space="preserve"> if 3 and</t>
    </r>
    <r>
      <rPr>
        <sz val="11"/>
        <color rgb="FFFF0000"/>
        <rFont val="Times New Roman"/>
        <family val="1"/>
      </rPr>
      <t xml:space="preserve"> 'no' </t>
    </r>
    <r>
      <rPr>
        <sz val="11"/>
        <color rgb="FF000000"/>
        <rFont val="Times New Roman"/>
        <family val="1"/>
      </rPr>
      <t xml:space="preserve">if 4 or more. </t>
    </r>
    <r>
      <rPr>
        <sz val="11"/>
        <color rgb="FFFF0000"/>
        <rFont val="Times New Roman"/>
        <family val="1"/>
      </rPr>
      <t xml:space="preserve">A project information table </t>
    </r>
    <r>
      <rPr>
        <sz val="11"/>
        <color rgb="FF000000"/>
        <rFont val="Times New Roman"/>
        <family val="1"/>
      </rPr>
      <t xml:space="preserve">is not required </t>
    </r>
    <r>
      <rPr>
        <sz val="11"/>
        <color rgb="FFFF0000"/>
        <rFont val="Times New Roman"/>
        <family val="1"/>
      </rPr>
      <t>but should be noted if i</t>
    </r>
    <r>
      <rPr>
        <sz val="11"/>
        <color rgb="FF000000"/>
        <rFont val="Times New Roman"/>
        <family val="1"/>
      </rPr>
      <t>ncluded.</t>
    </r>
  </si>
  <si>
    <r>
      <t xml:space="preserve">Rate </t>
    </r>
    <r>
      <rPr>
        <sz val="11"/>
        <color rgb="FFFF0000"/>
        <rFont val="Times New Roman"/>
        <family val="1"/>
      </rPr>
      <t>'mostly'</t>
    </r>
    <r>
      <rPr>
        <sz val="11"/>
        <color rgb="FF000000"/>
        <rFont val="Times New Roman"/>
        <family val="1"/>
      </rPr>
      <t xml:space="preserve"> if 1 required annex is missing,</t>
    </r>
    <r>
      <rPr>
        <sz val="11"/>
        <color rgb="FFFF0000"/>
        <rFont val="Times New Roman"/>
        <family val="1"/>
      </rPr>
      <t xml:space="preserve"> 'Partly' if 2 and 'no' if 3 or more.  </t>
    </r>
  </si>
  <si>
    <r>
      <rPr>
        <sz val="11"/>
        <color rgb="FFFF0000"/>
        <rFont val="Times New Roman"/>
        <family val="1"/>
      </rPr>
      <t xml:space="preserve">For a 'yes', </t>
    </r>
    <r>
      <rPr>
        <sz val="11"/>
        <color rgb="FF000000"/>
        <rFont val="Times New Roman"/>
        <family val="1"/>
      </rPr>
      <t xml:space="preserve">the report must be formatted in an </t>
    </r>
    <r>
      <rPr>
        <sz val="11"/>
        <color rgb="FFFF0000"/>
        <rFont val="Times New Roman"/>
        <family val="1"/>
      </rPr>
      <t>easy way to follow.</t>
    </r>
  </si>
  <si>
    <r>
      <t>The structure should follow a logical flow from context to recommendations. L</t>
    </r>
    <r>
      <rPr>
        <sz val="11"/>
        <color rgb="FFFF0000"/>
        <rFont val="Times New Roman"/>
        <family val="1"/>
      </rPr>
      <t>essons</t>
    </r>
    <r>
      <rPr>
        <sz val="11"/>
        <color rgb="FF000000"/>
        <rFont val="Times New Roman"/>
        <family val="1"/>
      </rPr>
      <t xml:space="preserve"> can appear before </t>
    </r>
    <r>
      <rPr>
        <sz val="11"/>
        <color rgb="FFFF0000"/>
        <rFont val="Times New Roman"/>
        <family val="1"/>
      </rPr>
      <t>the conclusions or after the</t>
    </r>
    <r>
      <rPr>
        <sz val="11"/>
        <color rgb="FF000000"/>
        <rFont val="Times New Roman"/>
        <family val="1"/>
      </rPr>
      <t xml:space="preserve"> recommendations.</t>
    </r>
  </si>
  <si>
    <r>
      <rPr>
        <sz val="11"/>
        <color rgb="FFFF0000"/>
        <rFont val="Times New Roman"/>
        <family val="1"/>
      </rPr>
      <t xml:space="preserve">The maximum is 60 for 'yes',  70 for 'mostly', 80 for 'partly' and above 80 for 'no'. 1-2 pages is sufficient. </t>
    </r>
    <r>
      <rPr>
        <sz val="11"/>
        <color rgb="FF000000"/>
        <rFont val="Times New Roman"/>
        <family val="1"/>
      </rPr>
      <t>In some cases a longer report may be warranted, e.g. for complex and large projects.</t>
    </r>
  </si>
  <si>
    <r>
      <rPr>
        <sz val="11"/>
        <color rgb="FFFF0000"/>
        <rFont val="Times New Roman"/>
        <family val="1"/>
      </rPr>
      <t>A 'yes' requires the report to be clearly written and contain minimal errors.</t>
    </r>
    <r>
      <rPr>
        <sz val="11"/>
        <color rgb="FF000000"/>
        <rFont val="Times New Roman"/>
        <family val="1"/>
      </rPr>
      <t xml:space="preserve"> </t>
    </r>
    <r>
      <rPr>
        <sz val="11"/>
        <color rgb="FFFF0000"/>
        <rFont val="Times New Roman"/>
        <family val="1"/>
      </rPr>
      <t>Rate no higher than 'mostly'</t>
    </r>
    <r>
      <rPr>
        <sz val="11"/>
        <color rgb="FF000000"/>
        <rFont val="Times New Roman"/>
        <family val="1"/>
      </rPr>
      <t xml:space="preserve"> if the ToC is not properly formatted.</t>
    </r>
  </si>
  <si>
    <r>
      <t xml:space="preserve">To achieve a 'yes' rating, the report should include </t>
    </r>
    <r>
      <rPr>
        <sz val="11"/>
        <color rgb="FFFF0000"/>
        <rFont val="Times New Roman"/>
        <family val="1"/>
      </rPr>
      <t>clearly labelled visual aids throughout the text. Their relevance should be evident; for example, through direct reference within the text or strategic placement within the narrative.</t>
    </r>
  </si>
  <si>
    <t>Version: 12 May 2025</t>
  </si>
  <si>
    <t>Overall rating</t>
  </si>
  <si>
    <t>QA notes</t>
  </si>
  <si>
    <t>Reviewer guidance</t>
  </si>
  <si>
    <r>
      <t xml:space="preserve">EQA SUMMARY (evaluation report) </t>
    </r>
    <r>
      <rPr>
        <b/>
        <i/>
        <sz val="11"/>
        <color rgb="FFFFFFFF"/>
        <rFont val="Times New Roman"/>
        <family val="1"/>
      </rPr>
      <t xml:space="preserve"> </t>
    </r>
  </si>
  <si>
    <t>Geographic coverage</t>
  </si>
  <si>
    <t xml:space="preserve">Thematic area </t>
  </si>
  <si>
    <t xml:space="preserve">Project type </t>
  </si>
  <si>
    <t xml:space="preserve">Project size </t>
  </si>
  <si>
    <t>Entity type</t>
  </si>
  <si>
    <t>Priority areas (LDCs, SIDS, Africa, N/A)</t>
  </si>
  <si>
    <t>Complexity factors (in conducting evaluation that may have affected quality – environment, project, stakeholders, evaluation process, other)</t>
  </si>
  <si>
    <t>Evaluation budget</t>
  </si>
  <si>
    <t>Management response included</t>
  </si>
  <si>
    <t>Date of review</t>
  </si>
  <si>
    <t>Question 1</t>
  </si>
  <si>
    <t>SECTION A</t>
  </si>
  <si>
    <t>SECTION B</t>
  </si>
  <si>
    <t>EXECUTIVE SUMMARY (5%)</t>
  </si>
  <si>
    <t>COMMENTS ON RATING</t>
  </si>
  <si>
    <t>Question 2</t>
  </si>
  <si>
    <t>Question 3</t>
  </si>
  <si>
    <t>Question 4</t>
  </si>
  <si>
    <t>Question 5</t>
  </si>
  <si>
    <t>SECTION C</t>
  </si>
  <si>
    <t>EVALUATION PURPOSE, OBJECTIVES, SCOPE AND CONDUCT (5%)</t>
  </si>
  <si>
    <r>
      <rPr>
        <sz val="11"/>
        <color theme="1"/>
        <rFont val="Times New Roman"/>
        <family val="1"/>
      </rPr>
      <t>Type of report</t>
    </r>
    <r>
      <rPr>
        <b/>
        <sz val="11"/>
        <color theme="1"/>
        <rFont val="Times New Roman"/>
        <family val="1"/>
      </rPr>
      <t xml:space="preserve"> </t>
    </r>
  </si>
  <si>
    <r>
      <rPr>
        <sz val="11"/>
        <color rgb="FF000000"/>
        <rFont val="Times New Roman"/>
        <family val="1"/>
      </rPr>
      <t>Evaluation design</t>
    </r>
    <r>
      <rPr>
        <b/>
        <sz val="11"/>
        <color rgb="FF000000"/>
        <rFont val="Times New Roman"/>
        <family val="1"/>
      </rPr>
      <t xml:space="preserve"> </t>
    </r>
  </si>
  <si>
    <t>Question 6</t>
  </si>
  <si>
    <t>Question 7</t>
  </si>
  <si>
    <t>SECTION D</t>
  </si>
  <si>
    <t>EVALUATION DESIGN AND METHODOLOGY (25%)</t>
  </si>
  <si>
    <t>Question 8</t>
  </si>
  <si>
    <r>
      <t xml:space="preserve">Does the evaluation systematically use questions and the relevant evaluation criteria appropriate for the purpose of the evaluation? GCF criteria include </t>
    </r>
    <r>
      <rPr>
        <b/>
        <i/>
        <sz val="11"/>
        <rFont val="Times New Roman"/>
        <family val="1"/>
      </rPr>
      <t>Relevance</t>
    </r>
    <r>
      <rPr>
        <b/>
        <sz val="11"/>
        <rFont val="Times New Roman"/>
        <family val="1"/>
      </rPr>
      <t xml:space="preserve">, </t>
    </r>
    <r>
      <rPr>
        <b/>
        <i/>
        <sz val="11"/>
        <rFont val="Times New Roman"/>
        <family val="1"/>
      </rPr>
      <t>Efficiency</t>
    </r>
    <r>
      <rPr>
        <b/>
        <sz val="11"/>
        <rFont val="Times New Roman"/>
        <family val="1"/>
      </rPr>
      <t xml:space="preserve">, </t>
    </r>
    <r>
      <rPr>
        <b/>
        <i/>
        <sz val="11"/>
        <rFont val="Times New Roman"/>
        <family val="1"/>
      </rPr>
      <t>Effectiveness</t>
    </r>
    <r>
      <rPr>
        <b/>
        <sz val="11"/>
        <rFont val="Times New Roman"/>
        <family val="1"/>
      </rPr>
      <t xml:space="preserve">, </t>
    </r>
    <r>
      <rPr>
        <b/>
        <i/>
        <sz val="11"/>
        <rFont val="Times New Roman"/>
        <family val="1"/>
      </rPr>
      <t>Sustainability</t>
    </r>
    <r>
      <rPr>
        <b/>
        <sz val="11"/>
        <rFont val="Times New Roman"/>
        <family val="1"/>
      </rPr>
      <t xml:space="preserve">, </t>
    </r>
    <r>
      <rPr>
        <b/>
        <i/>
        <sz val="11"/>
        <rFont val="Times New Roman"/>
        <family val="1"/>
      </rPr>
      <t>Impact</t>
    </r>
    <r>
      <rPr>
        <b/>
        <sz val="11"/>
        <rFont val="Times New Roman"/>
        <family val="1"/>
      </rPr>
      <t xml:space="preserve">, </t>
    </r>
    <r>
      <rPr>
        <b/>
        <i/>
        <sz val="11"/>
        <rFont val="Times New Roman"/>
        <family val="1"/>
      </rPr>
      <t>Coherence in Climate Finance Delivery</t>
    </r>
    <r>
      <rPr>
        <b/>
        <sz val="11"/>
        <rFont val="Times New Roman"/>
        <family val="1"/>
      </rPr>
      <t xml:space="preserve">, </t>
    </r>
    <r>
      <rPr>
        <b/>
        <i/>
        <sz val="11"/>
        <rFont val="Times New Roman"/>
        <family val="1"/>
      </rPr>
      <t>Gender Equity</t>
    </r>
    <r>
      <rPr>
        <b/>
        <sz val="11"/>
        <rFont val="Times New Roman"/>
        <family val="1"/>
      </rPr>
      <t xml:space="preserve">, </t>
    </r>
    <r>
      <rPr>
        <b/>
        <i/>
        <sz val="11"/>
        <rFont val="Times New Roman"/>
        <family val="1"/>
      </rPr>
      <t>Country Ownership</t>
    </r>
    <r>
      <rPr>
        <b/>
        <sz val="11"/>
        <rFont val="Times New Roman"/>
        <family val="1"/>
      </rPr>
      <t xml:space="preserve"> and </t>
    </r>
    <r>
      <rPr>
        <b/>
        <i/>
        <sz val="11"/>
        <rFont val="Times New Roman"/>
        <family val="1"/>
      </rPr>
      <t>Unexpected Results</t>
    </r>
    <r>
      <rPr>
        <b/>
        <sz val="11"/>
        <rFont val="Times New Roman"/>
        <family val="1"/>
      </rPr>
      <t xml:space="preserve">. Final evaluations must also cover </t>
    </r>
    <r>
      <rPr>
        <b/>
        <i/>
        <sz val="11"/>
        <rFont val="Times New Roman"/>
        <family val="1"/>
      </rPr>
      <t>Innovativeness</t>
    </r>
    <r>
      <rPr>
        <b/>
        <sz val="11"/>
        <rFont val="Times New Roman"/>
        <family val="1"/>
      </rPr>
      <t xml:space="preserve"> and </t>
    </r>
    <r>
      <rPr>
        <b/>
        <i/>
        <sz val="11"/>
        <rFont val="Times New Roman"/>
        <family val="1"/>
      </rPr>
      <t>Replicability/Scalability</t>
    </r>
    <r>
      <rPr>
        <b/>
        <sz val="11"/>
        <rFont val="Times New Roman"/>
        <family val="1"/>
      </rPr>
      <t>.</t>
    </r>
  </si>
  <si>
    <t>Question 9</t>
  </si>
  <si>
    <t>Clear description of how the methodology was responsive to human rights, gender equality, Indigenous Peoples, disability, and other aspects of inclusion, including how the participation and representation of the range of beneficiaries and rightsholders was ensured. Evaluation respondents are disaggregated by gender and by other group relevant to the intervention.</t>
  </si>
  <si>
    <t>Are ethical issues and considerations described?</t>
  </si>
  <si>
    <t>Question 10</t>
  </si>
  <si>
    <t>SECTION E</t>
  </si>
  <si>
    <t xml:space="preserve">EVALUATION FINDINGS (30%)  </t>
  </si>
  <si>
    <t>Question 11</t>
  </si>
  <si>
    <r>
      <t xml:space="preserve">Findings marshal sufficient information to systematically address all the evaluation's questions related to the additional GCF criteria of </t>
    </r>
    <r>
      <rPr>
        <i/>
        <sz val="11"/>
        <rFont val="Times New Roman"/>
        <family val="1"/>
      </rPr>
      <t>Coherence in Climate Finance Delivery</t>
    </r>
    <r>
      <rPr>
        <sz val="11"/>
        <rFont val="Times New Roman"/>
        <family val="1"/>
      </rPr>
      <t xml:space="preserve">, </t>
    </r>
    <r>
      <rPr>
        <i/>
        <sz val="11"/>
        <rFont val="Times New Roman"/>
        <family val="1"/>
      </rPr>
      <t>Gender Equity</t>
    </r>
    <r>
      <rPr>
        <sz val="11"/>
        <rFont val="Times New Roman"/>
        <family val="1"/>
      </rPr>
      <t xml:space="preserve">, </t>
    </r>
    <r>
      <rPr>
        <i/>
        <sz val="11"/>
        <rFont val="Times New Roman"/>
        <family val="1"/>
      </rPr>
      <t>Country Ownership</t>
    </r>
    <r>
      <rPr>
        <sz val="11"/>
        <rFont val="Times New Roman"/>
        <family val="1"/>
      </rPr>
      <t xml:space="preserve">, and </t>
    </r>
    <r>
      <rPr>
        <i/>
        <sz val="11"/>
        <rFont val="Times New Roman"/>
        <family val="1"/>
      </rPr>
      <t>Unexpected Results</t>
    </r>
    <r>
      <rPr>
        <sz val="11"/>
        <rFont val="Times New Roman"/>
        <family val="1"/>
      </rPr>
      <t>, as well as project design and financial management.</t>
    </r>
  </si>
  <si>
    <r>
      <t xml:space="preserve">Findings marshal sufficient information to systematically address the criteria of </t>
    </r>
    <r>
      <rPr>
        <i/>
        <sz val="11"/>
        <rFont val="Times New Roman"/>
        <family val="1"/>
      </rPr>
      <t>Innovativeness</t>
    </r>
    <r>
      <rPr>
        <sz val="11"/>
        <rFont val="Times New Roman"/>
        <family val="1"/>
      </rPr>
      <t xml:space="preserve"> and </t>
    </r>
    <r>
      <rPr>
        <i/>
        <sz val="11"/>
        <rFont val="Times New Roman"/>
        <family val="1"/>
      </rPr>
      <t>Replicability or Scalability</t>
    </r>
    <r>
      <rPr>
        <sz val="11"/>
        <rFont val="Times New Roman"/>
        <family val="1"/>
      </rPr>
      <t>. They also assess contribution to paradigm shift and enabling environment ―using scorecards for project approved after May 2022 ― and assess and verify outcomes related to reduced emissions, increased sequestration or adaptation. (Required for final evaluations, n/a if not covered in midterm reviews)</t>
    </r>
  </si>
  <si>
    <t>Question 12</t>
  </si>
  <si>
    <t>Question 13</t>
  </si>
  <si>
    <t>SECTION F</t>
  </si>
  <si>
    <t>Question 14</t>
  </si>
  <si>
    <t>EVALUATION CONCLUSIONS AND LESSONS LEARNED (5%)</t>
  </si>
  <si>
    <t>Question 15</t>
  </si>
  <si>
    <t>Identified lessons stem logically from the findings and have wider applicability and relevance beyond the object of the evaluation. They are clearly and concisely presented with identified topics and include  sufficient detail to support organizational learning (only required for final evaluations).</t>
  </si>
  <si>
    <t>SECTION G</t>
  </si>
  <si>
    <t>RECOMMENDATIONS (10%)</t>
  </si>
  <si>
    <t>Question 16</t>
  </si>
  <si>
    <t>Recommendations align with the evaluation's purpose and are logically derived from its findings and conclusions. They address major weaknesses identified in the findings, including those related to gender and ESS.</t>
  </si>
  <si>
    <t>Question 17</t>
  </si>
  <si>
    <t>SECTION H</t>
  </si>
  <si>
    <t>ENVIRONMENTAL AND SOCIAL SAFEGUARDS (5%)</t>
  </si>
  <si>
    <t>Question 18</t>
  </si>
  <si>
    <t>Conclusions and recommendations reflect the analysis of ESS and address shortcomings found.</t>
  </si>
  <si>
    <t>SECTION I</t>
  </si>
  <si>
    <t xml:space="preserve">REPORT STRUCTURE AND PRESENTATION (5%)  </t>
  </si>
  <si>
    <t>Question 19</t>
  </si>
  <si>
    <t>Question 20</t>
  </si>
  <si>
    <t>Question 21</t>
  </si>
  <si>
    <t>Score</t>
  </si>
  <si>
    <t>Yes/No</t>
  </si>
  <si>
    <t>Yes/Partial/No</t>
  </si>
  <si>
    <t>Type of report</t>
  </si>
  <si>
    <t>SWAP Standards</t>
  </si>
  <si>
    <t>Points</t>
  </si>
  <si>
    <t>ESS</t>
  </si>
  <si>
    <t>Project size</t>
  </si>
  <si>
    <t>Project type</t>
  </si>
  <si>
    <t>Evaluation design</t>
  </si>
  <si>
    <t>Interim review</t>
  </si>
  <si>
    <t>Fully integrated</t>
  </si>
  <si>
    <t>Unsatisfactory</t>
  </si>
  <si>
    <t>Africa</t>
  </si>
  <si>
    <t>Adaptation</t>
  </si>
  <si>
    <t>A</t>
  </si>
  <si>
    <t>Micro</t>
  </si>
  <si>
    <t>International</t>
  </si>
  <si>
    <t>LDCs</t>
  </si>
  <si>
    <t>PAP</t>
  </si>
  <si>
    <t>Single country</t>
  </si>
  <si>
    <t>Experimental</t>
  </si>
  <si>
    <t>Partially</t>
  </si>
  <si>
    <t>Mostly</t>
  </si>
  <si>
    <t>No</t>
  </si>
  <si>
    <t>Partial</t>
  </si>
  <si>
    <t>Final evaluation</t>
  </si>
  <si>
    <t>Satisfactorily integrated</t>
  </si>
  <si>
    <t>Fair</t>
  </si>
  <si>
    <t>Asia-Pacific</t>
  </si>
  <si>
    <t>Cross-cutting</t>
  </si>
  <si>
    <t>B</t>
  </si>
  <si>
    <t>Small</t>
  </si>
  <si>
    <t>Regional</t>
  </si>
  <si>
    <t>SIDS</t>
  </si>
  <si>
    <t>SAP</t>
  </si>
  <si>
    <t>Multiple countries</t>
  </si>
  <si>
    <t>Quasi-experimental</t>
  </si>
  <si>
    <t>Partly</t>
  </si>
  <si>
    <t>Partially integrated</t>
  </si>
  <si>
    <t>Good</t>
  </si>
  <si>
    <t>Eastern Europe</t>
  </si>
  <si>
    <t>Mitigation</t>
  </si>
  <si>
    <t>C</t>
  </si>
  <si>
    <t>Medium</t>
  </si>
  <si>
    <t>National</t>
  </si>
  <si>
    <t>Single region</t>
  </si>
  <si>
    <t>Non-experimental</t>
  </si>
  <si>
    <t>Not Rated</t>
  </si>
  <si>
    <t>Not at all integrated</t>
  </si>
  <si>
    <t>Very Good</t>
  </si>
  <si>
    <t>Latin America and the Caribbean</t>
  </si>
  <si>
    <t>Intermediaton</t>
  </si>
  <si>
    <t>Large</t>
  </si>
  <si>
    <t>N/A</t>
  </si>
  <si>
    <t>Multiple regions</t>
  </si>
  <si>
    <t>Exceptional</t>
  </si>
  <si>
    <t>Reviewer instructions</t>
  </si>
  <si>
    <t>Notes</t>
  </si>
  <si>
    <t>Coverage</t>
  </si>
  <si>
    <t>Not required for midterm reviews</t>
  </si>
  <si>
    <r>
      <rPr>
        <sz val="11"/>
        <rFont val="Times New Roman"/>
        <family val="1"/>
      </rPr>
      <t xml:space="preserve">Use the drop-down function to select </t>
    </r>
    <r>
      <rPr>
        <sz val="11"/>
        <color rgb="FFFF0000"/>
        <rFont val="Times New Roman"/>
        <family val="1"/>
      </rPr>
      <t>'Yes', 'Partial', 'No' or 'N/A'</t>
    </r>
    <r>
      <rPr>
        <sz val="11"/>
        <color theme="8" tint="-0.249977111117893"/>
        <rFont val="Times New Roman"/>
        <family val="1"/>
      </rPr>
      <t xml:space="preserve"> </t>
    </r>
    <r>
      <rPr>
        <sz val="11"/>
        <rFont val="Times New Roman"/>
        <family val="1"/>
      </rPr>
      <t>for each criteria.</t>
    </r>
  </si>
  <si>
    <t>Choices</t>
  </si>
  <si>
    <t>Overal rating scale</t>
  </si>
  <si>
    <t>Region</t>
  </si>
  <si>
    <t>Theme</t>
  </si>
  <si>
    <t>Priority area</t>
  </si>
  <si>
    <t>Criteria coverage</t>
  </si>
  <si>
    <t>Rating description</t>
  </si>
  <si>
    <t>Score range</t>
  </si>
  <si>
    <t>Comments</t>
  </si>
  <si>
    <t>Across standards</t>
  </si>
  <si>
    <t>*Note that this assessment considers only Standards' indicators that may be found in evaluation reports and annexed ToRs. Partial alignment does not necessarily indicate non-compliance; in some cases, required elements -– such as adherence to ethical practices – may have been fulfilled but not explicitly documented by the evaluation commissioners or evaluators.</t>
  </si>
  <si>
    <t>Is it clear that the evaluation was conducted by external evaluators who were free of conflict of interest? (evaluation report)</t>
  </si>
  <si>
    <t>Does the evaluation appear to have been implemented in accordance with the ToR? (evaluation report)</t>
  </si>
  <si>
    <t>4. Ownership and Participation</t>
  </si>
  <si>
    <t>1. Independence</t>
  </si>
  <si>
    <t>2. Impartiality and Objectivity</t>
  </si>
  <si>
    <t>3. Utility and Value-Added</t>
  </si>
  <si>
    <t>Is it clear how stakeholders were engaged throughout the evaluation process in the evaluation approach or methodology beyond solely as subjects of data collection? (evaluation report)</t>
  </si>
  <si>
    <t>Is it evident that power imbalances were recognized and addressed, and that participatory and empowerment approaches were favoured? (evaluation report)</t>
  </si>
  <si>
    <t>5. Credibility and Rigour</t>
  </si>
  <si>
    <t>6. Transparency</t>
  </si>
  <si>
    <t>7. Learning</t>
  </si>
  <si>
    <t>8. Human Rights, Gender Equality and Environmental Considerations</t>
  </si>
  <si>
    <t>9. Confidentiality</t>
  </si>
  <si>
    <t>10. Cost Effectiveness</t>
  </si>
  <si>
    <t>11. Ethics</t>
  </si>
  <si>
    <t>12. Integrity</t>
  </si>
  <si>
    <t>13. Accountability</t>
  </si>
  <si>
    <t>14. Competence</t>
  </si>
  <si>
    <t>15. Respect and Beneficence</t>
  </si>
  <si>
    <t># Cannot Rate</t>
  </si>
  <si>
    <t>3-scale rating</t>
  </si>
  <si>
    <t>4-scale rating</t>
  </si>
  <si>
    <r>
      <rPr>
        <sz val="11"/>
        <rFont val="Times New Roman"/>
        <family val="1"/>
      </rPr>
      <t>Type applicable categories separated by commas and no space</t>
    </r>
    <r>
      <rPr>
        <sz val="11"/>
        <color theme="8" tint="-0.249977111117893"/>
        <rFont val="Times New Roman"/>
        <family val="1"/>
      </rPr>
      <t xml:space="preserve"> </t>
    </r>
    <r>
      <rPr>
        <sz val="11"/>
        <color rgb="FFFF0000"/>
        <rFont val="Times New Roman"/>
        <family val="1"/>
      </rPr>
      <t>(e.g. Least Developed Countries [LCDs], Small Island Developing States [SIDS])</t>
    </r>
    <r>
      <rPr>
        <sz val="11"/>
        <color theme="8" tint="-0.249977111117893"/>
        <rFont val="Times New Roman"/>
        <family val="1"/>
      </rPr>
      <t>.</t>
    </r>
  </si>
  <si>
    <r>
      <rPr>
        <sz val="11"/>
        <rFont val="Times New Roman"/>
        <family val="1"/>
      </rPr>
      <t>Experimental requires a control group and random assignment. Quasi-experimental</t>
    </r>
    <r>
      <rPr>
        <sz val="11"/>
        <color theme="8" tint="-0.249977111117893"/>
        <rFont val="Times New Roman"/>
        <family val="1"/>
      </rPr>
      <t xml:space="preserve"> </t>
    </r>
    <r>
      <rPr>
        <sz val="11"/>
        <color rgb="FFFF0000"/>
        <rFont val="Times New Roman"/>
        <family val="1"/>
      </rPr>
      <t>designs</t>
    </r>
    <r>
      <rPr>
        <sz val="11"/>
        <color theme="8" tint="-0.249977111117893"/>
        <rFont val="Times New Roman"/>
        <family val="1"/>
      </rPr>
      <t xml:space="preserve"> </t>
    </r>
    <r>
      <rPr>
        <sz val="11"/>
        <rFont val="Times New Roman"/>
        <family val="1"/>
      </rPr>
      <t>involve non-randomized comparisons</t>
    </r>
    <r>
      <rPr>
        <sz val="11"/>
        <color theme="8" tint="-0.249977111117893"/>
        <rFont val="Times New Roman"/>
        <family val="1"/>
      </rPr>
      <t xml:space="preserve"> </t>
    </r>
    <r>
      <rPr>
        <sz val="11"/>
        <color rgb="FFFF0000"/>
        <rFont val="Times New Roman"/>
        <family val="1"/>
      </rPr>
      <t>using statistical methods like DiD and propensity scoring to avoid bias.</t>
    </r>
    <r>
      <rPr>
        <sz val="11"/>
        <color theme="8" tint="-0.249977111117893"/>
        <rFont val="Times New Roman"/>
        <family val="1"/>
      </rPr>
      <t xml:space="preserve"> </t>
    </r>
    <r>
      <rPr>
        <sz val="11"/>
        <rFont val="Times New Roman"/>
        <family val="1"/>
      </rPr>
      <t>Most evaluations are non-experimental.</t>
    </r>
  </si>
  <si>
    <r>
      <rPr>
        <sz val="11"/>
        <color rgb="FFFF0000"/>
        <rFont val="Times New Roman"/>
        <family val="1"/>
      </rPr>
      <t>A breakdown of complexity factors includes:</t>
    </r>
    <r>
      <rPr>
        <sz val="11"/>
        <color theme="8" tint="-0.249977111117893"/>
        <rFont val="Times New Roman"/>
        <family val="1"/>
      </rPr>
      <t xml:space="preserve"> </t>
    </r>
    <r>
      <rPr>
        <b/>
        <sz val="11"/>
        <rFont val="Times New Roman"/>
        <family val="1"/>
      </rPr>
      <t>Environment</t>
    </r>
    <r>
      <rPr>
        <sz val="11"/>
        <rFont val="Times New Roman"/>
        <family val="1"/>
      </rPr>
      <t xml:space="preserve"> – security, political instability. </t>
    </r>
    <r>
      <rPr>
        <b/>
        <sz val="11"/>
        <rFont val="Times New Roman"/>
        <family val="1"/>
      </rPr>
      <t>Stakeholders</t>
    </r>
    <r>
      <rPr>
        <sz val="11"/>
        <rFont val="Times New Roman"/>
        <family val="1"/>
      </rPr>
      <t xml:space="preserve"> – unavailability. </t>
    </r>
    <r>
      <rPr>
        <b/>
        <sz val="11"/>
        <rFont val="Times New Roman"/>
        <family val="1"/>
      </rPr>
      <t>Project</t>
    </r>
    <r>
      <rPr>
        <sz val="11"/>
        <rFont val="Times New Roman"/>
        <family val="1"/>
      </rPr>
      <t xml:space="preserve"> – complicated, no ToC, major project revision, unavailability of national climate data. </t>
    </r>
    <r>
      <rPr>
        <b/>
        <sz val="11"/>
        <rFont val="Times New Roman"/>
        <family val="1"/>
      </rPr>
      <t>Evaluation process</t>
    </r>
    <r>
      <rPr>
        <sz val="11"/>
        <rFont val="Times New Roman"/>
        <family val="1"/>
      </rPr>
      <t xml:space="preserve"> – unclear management or ToRs. </t>
    </r>
    <r>
      <rPr>
        <b/>
        <sz val="11"/>
        <rFont val="Times New Roman"/>
        <family val="1"/>
      </rPr>
      <t>Other</t>
    </r>
    <r>
      <rPr>
        <sz val="11"/>
        <rFont val="Times New Roman"/>
        <family val="1"/>
      </rPr>
      <t xml:space="preserve"> – describe. None apparent. </t>
    </r>
    <r>
      <rPr>
        <sz val="11"/>
        <color rgb="FFFF0000"/>
        <rFont val="Times New Roman"/>
        <family val="1"/>
      </rPr>
      <t>Note the type of factor and make a brief description (e.g.</t>
    </r>
    <r>
      <rPr>
        <sz val="11"/>
        <color theme="8" tint="-0.249977111117893"/>
        <rFont val="Times New Roman"/>
        <family val="1"/>
      </rPr>
      <t xml:space="preserve"> "</t>
    </r>
    <r>
      <rPr>
        <sz val="11"/>
        <rFont val="Times New Roman"/>
        <family val="1"/>
      </rPr>
      <t>Evaluation process - limited number of days for assignment")</t>
    </r>
  </si>
  <si>
    <r>
      <rPr>
        <sz val="11"/>
        <rFont val="Times New Roman"/>
        <family val="1"/>
      </rPr>
      <t>This is sometimes provided in the ToR. Use USD</t>
    </r>
    <r>
      <rPr>
        <sz val="11"/>
        <color theme="8" tint="-0.249977111117893"/>
        <rFont val="Times New Roman"/>
        <family val="1"/>
      </rPr>
      <t xml:space="preserve"> </t>
    </r>
    <r>
      <rPr>
        <sz val="11"/>
        <color rgb="FFFF0000"/>
        <rFont val="Times New Roman"/>
        <family val="1"/>
      </rPr>
      <t>for designating currency</t>
    </r>
    <r>
      <rPr>
        <sz val="11"/>
        <color theme="8" tint="-0.249977111117893"/>
        <rFont val="Times New Roman"/>
        <family val="1"/>
      </rPr>
      <t xml:space="preserve"> </t>
    </r>
    <r>
      <rPr>
        <sz val="11"/>
        <color rgb="FFFF0000"/>
        <rFont val="Times New Roman"/>
        <family val="1"/>
      </rPr>
      <t>not $,</t>
    </r>
    <r>
      <rPr>
        <sz val="11"/>
        <color theme="8" tint="-0.249977111117893"/>
        <rFont val="Times New Roman"/>
        <family val="1"/>
      </rPr>
      <t xml:space="preserve"> </t>
    </r>
    <r>
      <rPr>
        <sz val="11"/>
        <rFont val="Times New Roman"/>
        <family val="1"/>
      </rPr>
      <t>or "Not provided"</t>
    </r>
  </si>
  <si>
    <r>
      <rPr>
        <sz val="11"/>
        <rFont val="Times New Roman"/>
        <family val="1"/>
      </rPr>
      <t xml:space="preserve">Use this section to summarize how the evaluation report aligns with or falls short of </t>
    </r>
    <r>
      <rPr>
        <sz val="11"/>
        <color rgb="FFFF0000"/>
        <rFont val="Times New Roman"/>
        <family val="1"/>
      </rPr>
      <t>GCF</t>
    </r>
    <r>
      <rPr>
        <sz val="11"/>
        <color theme="8" tint="-0.249977111117893"/>
        <rFont val="Times New Roman"/>
        <family val="1"/>
      </rPr>
      <t xml:space="preserve"> </t>
    </r>
    <r>
      <rPr>
        <sz val="11"/>
        <color rgb="FFFF0000"/>
        <rFont val="Times New Roman"/>
        <family val="1"/>
      </rPr>
      <t>expectations</t>
    </r>
    <r>
      <rPr>
        <sz val="11"/>
        <color theme="8" tint="-0.249977111117893"/>
        <rFont val="Times New Roman"/>
        <family val="1"/>
      </rPr>
      <t xml:space="preserve"> </t>
    </r>
    <r>
      <rPr>
        <sz val="11"/>
        <rFont val="Times New Roman"/>
        <family val="1"/>
      </rPr>
      <t>for evaluation quality. Start with an introductory sentence describing the evaluated project and a broad assessment of the evaluation, e.g. "This report evaluates a project aimed at . . . Overall, it delivers a comprehensive assessment of a climate-focused initiative, offering actionable insights for decision-makers." Where applicable, emphasize good practices, areas for improvement, unique contributions, and the evaluation’s complexity. Ensure comments are consistent with the report’s overall rating. For reports rated Exceptional or Very Good, highlight</t>
    </r>
    <r>
      <rPr>
        <sz val="11"/>
        <color theme="8" tint="-0.249977111117893"/>
        <rFont val="Times New Roman"/>
        <family val="1"/>
      </rPr>
      <t xml:space="preserve"> </t>
    </r>
    <r>
      <rPr>
        <sz val="11"/>
        <color rgb="FFFF0000"/>
        <rFont val="Times New Roman"/>
        <family val="1"/>
      </rPr>
      <t>their</t>
    </r>
    <r>
      <rPr>
        <sz val="11"/>
        <color theme="8" tint="-0.249977111117893"/>
        <rFont val="Times New Roman"/>
        <family val="1"/>
      </rPr>
      <t xml:space="preserve"> </t>
    </r>
    <r>
      <rPr>
        <sz val="11"/>
        <rFont val="Times New Roman"/>
        <family val="1"/>
      </rPr>
      <t xml:space="preserve">strengths for use in the GCF's institutional learning purposes. Remarks should cover how well the report addresses GCF evaluation priorities, such as robust climate impact analysis or thorough assessment of the project’s sustainability objectives. Additionally, </t>
    </r>
    <r>
      <rPr>
        <sz val="11"/>
        <color rgb="FFFF0000"/>
        <rFont val="Times New Roman"/>
        <family val="1"/>
      </rPr>
      <t>1-2 concluding sentences should</t>
    </r>
    <r>
      <rPr>
        <sz val="11"/>
        <color theme="8" tint="-0.249977111117893"/>
        <rFont val="Times New Roman"/>
        <family val="1"/>
      </rPr>
      <t xml:space="preserve"> </t>
    </r>
    <r>
      <rPr>
        <sz val="11"/>
        <rFont val="Times New Roman"/>
        <family val="1"/>
      </rPr>
      <t>clarify which evaluation criteria were effectively met or where deficiencies remain e.g. "All of the standard criteria were adequately covered. The analysis of Gender Equity was thorough and notable. However, other GCF-specific criteria</t>
    </r>
    <r>
      <rPr>
        <sz val="11"/>
        <color theme="8" tint="-0.249977111117893"/>
        <rFont val="Times New Roman"/>
        <family val="1"/>
      </rPr>
      <t xml:space="preserve"> </t>
    </r>
    <r>
      <rPr>
        <sz val="11"/>
        <color rgb="FFFF0000"/>
        <rFont val="Times New Roman"/>
        <family val="1"/>
      </rPr>
      <t xml:space="preserve">received minimal attention </t>
    </r>
    <r>
      <rPr>
        <sz val="11"/>
        <rFont val="Times New Roman"/>
        <family val="1"/>
      </rPr>
      <t xml:space="preserve">and Unexpected Results were not covered." To assist with synthesizing EQA performance, </t>
    </r>
    <r>
      <rPr>
        <sz val="11"/>
        <color rgb="FFFF0000"/>
        <rFont val="Times New Roman"/>
        <family val="1"/>
      </rPr>
      <t>use key search words where relevant, such as</t>
    </r>
    <r>
      <rPr>
        <sz val="11"/>
        <color theme="8" tint="-0.249977111117893"/>
        <rFont val="Times New Roman"/>
        <family val="1"/>
      </rPr>
      <t xml:space="preserve"> </t>
    </r>
    <r>
      <rPr>
        <sz val="11"/>
        <rFont val="Times New Roman"/>
        <family val="1"/>
      </rPr>
      <t xml:space="preserve">"notable", "exemplary", "good practice", "clear strength", "areas for improvement". Also, where </t>
    </r>
    <r>
      <rPr>
        <sz val="11"/>
        <color rgb="FFFF0000"/>
        <rFont val="Times New Roman"/>
        <family val="1"/>
      </rPr>
      <t>relevant and appropriate</t>
    </r>
    <r>
      <rPr>
        <sz val="11"/>
        <rFont val="Times New Roman"/>
        <family val="1"/>
      </rPr>
      <t xml:space="preserve">, include "This document is not a final version of the evaluation report as it includes ...." </t>
    </r>
    <r>
      <rPr>
        <sz val="11"/>
        <color rgb="FFFF0000"/>
        <rFont val="Times New Roman"/>
        <family val="1"/>
      </rPr>
      <t>and provide examples such as</t>
    </r>
    <r>
      <rPr>
        <sz val="11"/>
        <rFont val="Times New Roman"/>
        <family val="1"/>
      </rPr>
      <t xml:space="preserve"> "reviewers comments and highlights".</t>
    </r>
  </si>
  <si>
    <t>Updated 14 May 25</t>
  </si>
  <si>
    <r>
      <t xml:space="preserve">Relevance </t>
    </r>
    <r>
      <rPr>
        <sz val="11"/>
        <color rgb="FF000000"/>
        <rFont val="Times New Roman"/>
        <family val="1"/>
      </rPr>
      <t>of projects and programmes</t>
    </r>
  </si>
  <si>
    <r>
      <t xml:space="preserve">Effectiveness </t>
    </r>
    <r>
      <rPr>
        <sz val="11"/>
        <color rgb="FF000000"/>
        <rFont val="Times New Roman"/>
        <family val="1"/>
      </rPr>
      <t xml:space="preserve">of projects and programmes </t>
    </r>
  </si>
  <si>
    <r>
      <t xml:space="preserve">Sustainability </t>
    </r>
    <r>
      <rPr>
        <sz val="11"/>
        <color rgb="FF000000"/>
        <rFont val="Times New Roman"/>
        <family val="1"/>
      </rPr>
      <t>of projects and programmes</t>
    </r>
  </si>
  <si>
    <r>
      <t xml:space="preserve">Impact </t>
    </r>
    <r>
      <rPr>
        <sz val="11"/>
        <color rgb="FF000000"/>
        <rFont val="Times New Roman"/>
        <family val="1"/>
      </rPr>
      <t xml:space="preserve">of projects and programmes </t>
    </r>
  </si>
  <si>
    <r>
      <t>Unexpected Results</t>
    </r>
    <r>
      <rPr>
        <sz val="11"/>
        <color rgb="FF000000"/>
        <rFont val="Times New Roman"/>
        <family val="1"/>
      </rPr>
      <t>, both positive and negative</t>
    </r>
  </si>
  <si>
    <r>
      <t xml:space="preserve">Coherence in Climate Finance Delivery </t>
    </r>
    <r>
      <rPr>
        <sz val="11"/>
        <color rgb="FF000000"/>
        <rFont val="Times New Roman"/>
        <family val="1"/>
      </rPr>
      <t xml:space="preserve">with other multilateral entities </t>
    </r>
  </si>
  <si>
    <r>
      <rPr>
        <b/>
        <sz val="11"/>
        <color rgb="FF000000"/>
        <rFont val="Times New Roman"/>
        <family val="1"/>
      </rPr>
      <t xml:space="preserve">Replicability and Scalability </t>
    </r>
    <r>
      <rPr>
        <sz val="11"/>
        <color rgb="FF000000"/>
        <rFont val="Times New Roman"/>
        <family val="1"/>
      </rPr>
      <t>regarding the extent to which the activities can be scaled
up in other locations within the country or replicated in other countries</t>
    </r>
  </si>
  <si>
    <r>
      <t xml:space="preserve">Efficiency </t>
    </r>
    <r>
      <rPr>
        <sz val="11"/>
        <color rgb="FF000000"/>
        <rFont val="Times New Roman"/>
        <family val="1"/>
      </rPr>
      <t>of projects and programmes</t>
    </r>
  </si>
  <si>
    <r>
      <rPr>
        <b/>
        <sz val="11"/>
        <color rgb="FF000000"/>
        <rFont val="Times New Roman"/>
        <family val="1"/>
      </rPr>
      <t xml:space="preserve">Country Ownership </t>
    </r>
    <r>
      <rPr>
        <sz val="11"/>
        <color rgb="FF000000"/>
        <rFont val="Times New Roman"/>
        <family val="1"/>
      </rPr>
      <t>of projects and programmes</t>
    </r>
  </si>
  <si>
    <r>
      <rPr>
        <b/>
        <sz val="11"/>
        <color rgb="FF000000"/>
        <rFont val="Times New Roman"/>
        <family val="1"/>
      </rPr>
      <t xml:space="preserve">Innovativeness </t>
    </r>
    <r>
      <rPr>
        <sz val="11"/>
        <color rgb="FF000000"/>
        <rFont val="Times New Roman"/>
        <family val="1"/>
      </rPr>
      <t xml:space="preserve">in results areas, regarding the extent to which interventions may lead to paradigm shift towards low-emission and climate-resilient development pathways </t>
    </r>
  </si>
  <si>
    <t>Exceptional (96-100%)</t>
  </si>
  <si>
    <t>Very good (90-95%)</t>
  </si>
  <si>
    <t>Good (75-89%)</t>
  </si>
  <si>
    <t>Fair (50-74%)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</si>
</sst>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Arial"/>
      <family val="2"/>
    </font>
    <font>
      <sz val="12"/>
      <color theme="1"/>
      <name val="Calibri"/>
      <family val="2"/>
      <scheme val="minor"/>
    </font>
    <font>
      <b/>
      <sz val="11"/>
      <color theme="3"/>
      <name val="Calibri"/>
      <family val="2"/>
      <scheme val="minor"/>
    </font>
    <font>
      <b/>
      <sz val="12"/>
      <color rgb="FF3F3F3F"/>
      <name val="Calibri"/>
      <family val="2"/>
      <scheme val="minor"/>
    </font>
    <font>
      <sz val="13"/>
      <color theme="1"/>
      <name val="Arial"/>
      <family val="2"/>
    </font>
    <font>
      <sz val="13"/>
      <color theme="1"/>
      <name val="Georgia"/>
      <family val="1"/>
    </font>
    <font>
      <sz val="11"/>
      <color theme="1"/>
      <name val="Calibri"/>
      <family val="2"/>
    </font>
    <font>
      <sz val="13"/>
      <color theme="0"/>
      <name val="Arial"/>
      <family val="2"/>
    </font>
    <font>
      <sz val="13"/>
      <color theme="0"/>
      <name val="Georgia"/>
      <family val="1"/>
    </font>
    <font>
      <b/>
      <sz val="13"/>
      <color rgb="FF00B0F0"/>
      <name val="Times New Roman"/>
      <family val="1"/>
    </font>
    <font>
      <sz val="11"/>
      <color rgb="FF00B0F0"/>
      <name val="Times New Roman"/>
      <family val="1"/>
    </font>
    <font>
      <sz val="12"/>
      <color theme="1"/>
      <name val="Times New Roman"/>
      <family val="1"/>
    </font>
    <font>
      <sz val="13"/>
      <color theme="1"/>
      <name val="Times New Roman"/>
      <family val="1"/>
    </font>
    <font>
      <sz val="11"/>
      <color theme="1"/>
      <name val="Times New Roman"/>
      <family val="1"/>
    </font>
    <font>
      <b/>
      <sz val="12"/>
      <color theme="0"/>
      <name val="Times New Roman"/>
      <family val="1"/>
    </font>
    <font>
      <sz val="12"/>
      <color theme="0"/>
      <name val="Times New Roman"/>
      <family val="1"/>
    </font>
    <font>
      <b/>
      <sz val="11"/>
      <color theme="0"/>
      <name val="Times New Roman"/>
      <family val="1"/>
    </font>
    <font>
      <sz val="11"/>
      <color theme="8" tint="-0.249977111117893"/>
      <name val="Times New Roman"/>
      <family val="1"/>
    </font>
    <font>
      <sz val="11"/>
      <color rgb="FFFF0000"/>
      <name val="Times New Roman"/>
      <family val="1"/>
    </font>
    <font>
      <sz val="11"/>
      <color theme="0"/>
      <name val="Times New Roman"/>
      <family val="1"/>
    </font>
    <font>
      <sz val="12"/>
      <color rgb="FF000000"/>
      <name val="Times New Roman"/>
      <family val="1"/>
    </font>
    <font>
      <b/>
      <sz val="11"/>
      <color rgb="FFFFFFFF"/>
      <name val="Times New Roman"/>
      <family val="1"/>
    </font>
    <font>
      <sz val="10"/>
      <color theme="0"/>
      <name val="Times New Roman"/>
      <family val="1"/>
    </font>
    <font>
      <sz val="10"/>
      <color theme="1"/>
      <name val="Times New Roman"/>
      <family val="1"/>
    </font>
    <font>
      <sz val="11"/>
      <color rgb="FF000000"/>
      <name val="Times New Roman"/>
      <family val="1"/>
    </font>
    <font>
      <b/>
      <sz val="12"/>
      <name val="Times New Roman"/>
      <family val="1"/>
    </font>
    <font>
      <b/>
      <sz val="11"/>
      <color rgb="FF42C5C2"/>
      <name val="Times New Roman"/>
      <family val="1"/>
    </font>
    <font>
      <b/>
      <sz val="16"/>
      <color rgb="FFEBEBEB"/>
      <name val="Times New Roman"/>
      <family val="1"/>
    </font>
    <font>
      <b/>
      <sz val="11"/>
      <color theme="1"/>
      <name val="Times New Roman"/>
      <family val="1"/>
    </font>
    <font>
      <b/>
      <sz val="11"/>
      <name val="Times New Roman"/>
      <family val="1"/>
    </font>
    <font>
      <sz val="11"/>
      <name val="Times New Roman"/>
      <family val="1"/>
    </font>
    <font>
      <b/>
      <sz val="11"/>
      <color rgb="FF000000"/>
      <name val="Times New Roman"/>
      <family val="1"/>
    </font>
    <font>
      <b/>
      <sz val="11"/>
      <color rgb="FFC00000"/>
      <name val="Times New Roman"/>
      <family val="1"/>
    </font>
    <font>
      <b/>
      <i/>
      <sz val="11"/>
      <color rgb="FFFFFFFF"/>
      <name val="Times New Roman"/>
      <family val="1"/>
    </font>
    <font>
      <sz val="11"/>
      <color rgb="FFFFFFFF"/>
      <name val="Times New Roman"/>
      <family val="1"/>
    </font>
    <font>
      <sz val="11"/>
      <color theme="8"/>
      <name val="Times New Roman"/>
      <family val="1"/>
    </font>
    <font>
      <sz val="11"/>
      <color theme="4"/>
      <name val="Times New Roman"/>
      <family val="1"/>
    </font>
    <font>
      <b/>
      <i/>
      <sz val="11"/>
      <name val="Times New Roman"/>
      <family val="1"/>
    </font>
    <font>
      <i/>
      <sz val="11"/>
      <name val="Times New Roman"/>
      <family val="1"/>
    </font>
    <font>
      <b/>
      <sz val="16"/>
      <color theme="0"/>
      <name val="Times New Roman"/>
      <family val="1"/>
    </font>
    <font>
      <b/>
      <sz val="11"/>
      <color rgb="FF255A74"/>
      <name val="Times New Roman"/>
      <family val="1"/>
    </font>
    <font>
      <sz val="12"/>
      <color rgb="FFC00000"/>
      <name val="Times New Roman"/>
      <family val="1"/>
    </font>
    <font>
      <b/>
      <sz val="11"/>
      <color theme="3"/>
      <name val="Times New Roman"/>
      <family val="1"/>
    </font>
    <font>
      <sz val="11"/>
      <color rgb="FF3F3F3F"/>
      <name val="Times New Roman"/>
      <family val="1"/>
    </font>
    <font>
      <sz val="11"/>
      <color theme="4" tint="-0.249977111117893"/>
      <name val="Times New Roman"/>
      <family val="1"/>
    </font>
    <font>
      <sz val="14"/>
      <color theme="1"/>
      <name val="Times New Roman"/>
      <family val="1"/>
    </font>
    <font>
      <i/>
      <sz val="11"/>
      <color theme="1"/>
      <name val="Times New Roman"/>
      <family val="1"/>
    </font>
    <font>
      <sz val="14"/>
      <color theme="4"/>
      <name val="Times New Roman"/>
      <family val="1"/>
    </font>
    <font>
      <b/>
      <sz val="11"/>
      <color theme="4"/>
      <name val="Times New Roman"/>
      <family val="1"/>
    </font>
  </fonts>
  <fills count="29">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9" tint="0.79998168889431442"/>
        <bgColor indexed="64"/>
      </patternFill>
    </fill>
    <fill>
      <patternFill patternType="solid">
        <fgColor theme="9" tint="0.79998168889431442"/>
        <bgColor rgb="FFBDD6EE"/>
      </patternFill>
    </fill>
    <fill>
      <patternFill patternType="solid">
        <fgColor theme="8" tint="-0.249977111117893"/>
        <bgColor indexed="64"/>
      </patternFill>
    </fill>
    <fill>
      <patternFill patternType="solid">
        <fgColor theme="0" tint="-4.9989318521683403E-2"/>
        <bgColor indexed="64"/>
      </patternFill>
    </fill>
    <fill>
      <patternFill patternType="solid">
        <fgColor rgb="FF009078"/>
        <bgColor rgb="FF007742"/>
      </patternFill>
    </fill>
    <fill>
      <patternFill patternType="solid">
        <fgColor rgb="FF0EBA9D"/>
        <bgColor rgb="FF78A742"/>
      </patternFill>
    </fill>
    <fill>
      <patternFill patternType="solid">
        <fgColor rgb="FFEFB60A"/>
        <bgColor rgb="FFFFD400"/>
      </patternFill>
    </fill>
    <fill>
      <patternFill patternType="solid">
        <fgColor rgb="FFF10150"/>
        <bgColor rgb="FFFF2600"/>
      </patternFill>
    </fill>
    <fill>
      <patternFill patternType="solid">
        <fgColor theme="2" tint="-4.9989318521683403E-2"/>
        <bgColor indexed="64"/>
      </patternFill>
    </fill>
    <fill>
      <patternFill patternType="solid">
        <fgColor rgb="FFE2EFDA"/>
        <bgColor rgb="FF000000"/>
      </patternFill>
    </fill>
    <fill>
      <patternFill patternType="solid">
        <fgColor rgb="FFE2F0DB"/>
        <bgColor indexed="64"/>
      </patternFill>
    </fill>
    <fill>
      <patternFill patternType="solid">
        <fgColor theme="9" tint="0.79998168889431442"/>
        <bgColor rgb="FFDEEAF6"/>
      </patternFill>
    </fill>
    <fill>
      <patternFill patternType="solid">
        <fgColor rgb="FFF2F2F2"/>
        <bgColor rgb="FFF2F2F2"/>
      </patternFill>
    </fill>
    <fill>
      <patternFill patternType="solid">
        <fgColor theme="0" tint="-4.9989318521683403E-2"/>
        <bgColor rgb="FFF2F2F2"/>
      </patternFill>
    </fill>
    <fill>
      <patternFill patternType="solid">
        <fgColor rgb="FFE2F0DB"/>
        <bgColor rgb="FFDEEAF6"/>
      </patternFill>
    </fill>
    <fill>
      <patternFill patternType="solid">
        <fgColor rgb="FFE2F0DB"/>
        <bgColor rgb="FFF2F2F2"/>
      </patternFill>
    </fill>
    <fill>
      <patternFill patternType="solid">
        <fgColor theme="2"/>
        <bgColor indexed="64"/>
      </patternFill>
    </fill>
    <fill>
      <patternFill patternType="solid">
        <fgColor rgb="FF30A048"/>
        <bgColor indexed="64"/>
      </patternFill>
    </fill>
    <fill>
      <patternFill patternType="solid">
        <fgColor rgb="FF30A048"/>
        <bgColor rgb="FFBDD6EE"/>
      </patternFill>
    </fill>
    <fill>
      <patternFill patternType="solid">
        <fgColor theme="0" tint="-4.9989318521683403E-2"/>
        <bgColor theme="0"/>
      </patternFill>
    </fill>
    <fill>
      <patternFill patternType="solid">
        <fgColor rgb="FF255A74"/>
        <bgColor indexed="64"/>
      </patternFill>
    </fill>
    <fill>
      <patternFill patternType="solid">
        <fgColor rgb="FF439689"/>
        <bgColor indexed="64"/>
      </patternFill>
    </fill>
    <fill>
      <patternFill patternType="solid">
        <fgColor rgb="FF6FBE47"/>
        <bgColor indexed="64"/>
      </patternFill>
    </fill>
    <fill>
      <patternFill patternType="solid">
        <fgColor rgb="FF6FBE47"/>
        <bgColor rgb="FF1F4E79"/>
      </patternFill>
    </fill>
    <fill>
      <patternFill patternType="solid">
        <fgColor theme="9" tint="0.59999389629810485"/>
        <bgColor indexed="64"/>
      </patternFill>
    </fill>
  </fills>
  <borders count="29">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medium">
        <color theme="3" tint="0.499984740745262"/>
      </right>
      <top style="medium">
        <color theme="3" tint="0.499984740745262"/>
      </top>
      <bottom/>
      <diagonal/>
    </border>
    <border>
      <left style="medium">
        <color theme="3" tint="0.499984740745262"/>
      </left>
      <right/>
      <top/>
      <bottom/>
      <diagonal/>
    </border>
    <border>
      <left/>
      <right style="medium">
        <color theme="3" tint="0.499984740745262"/>
      </right>
      <top/>
      <bottom/>
      <diagonal/>
    </border>
    <border>
      <left style="medium">
        <color theme="3" tint="0.499984740745262"/>
      </left>
      <right/>
      <top/>
      <bottom style="medium">
        <color theme="3" tint="0.499984740745262"/>
      </bottom>
      <diagonal/>
    </border>
    <border>
      <left/>
      <right/>
      <top/>
      <bottom style="medium">
        <color theme="3" tint="0.499984740745262"/>
      </bottom>
      <diagonal/>
    </border>
    <border>
      <left/>
      <right style="medium">
        <color theme="3" tint="0.499984740745262"/>
      </right>
      <top/>
      <bottom style="medium">
        <color theme="3" tint="0.499984740745262"/>
      </bottom>
      <diagonal/>
    </border>
    <border>
      <left/>
      <right/>
      <top style="medium">
        <color theme="3" tint="0.499984740745262"/>
      </top>
      <bottom/>
      <diagonal/>
    </border>
    <border>
      <left style="medium">
        <color theme="3" tint="0.499984740745262"/>
      </left>
      <right style="thin">
        <color auto="1"/>
      </right>
      <top style="medium">
        <color theme="3" tint="0.499984740745262"/>
      </top>
      <bottom style="thin">
        <color auto="1"/>
      </bottom>
      <diagonal/>
    </border>
    <border>
      <left style="thin">
        <color auto="1"/>
      </left>
      <right style="medium">
        <color theme="3" tint="0.499984740745262"/>
      </right>
      <top style="medium">
        <color theme="3" tint="0.499984740745262"/>
      </top>
      <bottom style="thin">
        <color auto="1"/>
      </bottom>
      <diagonal/>
    </border>
    <border>
      <left style="medium">
        <color theme="3" tint="0.499984740745262"/>
      </left>
      <right style="thin">
        <color auto="1"/>
      </right>
      <top style="thin">
        <color auto="1"/>
      </top>
      <bottom style="thin">
        <color auto="1"/>
      </bottom>
      <diagonal/>
    </border>
    <border>
      <left style="thin">
        <color auto="1"/>
      </left>
      <right style="medium">
        <color theme="3" tint="0.499984740745262"/>
      </right>
      <top style="thin">
        <color auto="1"/>
      </top>
      <bottom style="thin">
        <color auto="1"/>
      </bottom>
      <diagonal/>
    </border>
    <border>
      <left style="medium">
        <color theme="3" tint="0.499984740745262"/>
      </left>
      <right style="thin">
        <color auto="1"/>
      </right>
      <top style="thin">
        <color auto="1"/>
      </top>
      <bottom style="medium">
        <color theme="3" tint="0.499984740745262"/>
      </bottom>
      <diagonal/>
    </border>
    <border>
      <left style="thin">
        <color auto="1"/>
      </left>
      <right style="medium">
        <color theme="3" tint="0.499984740745262"/>
      </right>
      <top style="thin">
        <color auto="1"/>
      </top>
      <bottom style="medium">
        <color theme="3" tint="0.499984740745262"/>
      </bottom>
      <diagonal/>
    </border>
    <border>
      <left style="thin">
        <color auto="1"/>
      </left>
      <right style="thin">
        <color auto="1"/>
      </right>
      <top style="medium">
        <color theme="3" tint="0.499984740745262"/>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theme="3" tint="0.499984740745262"/>
      </bottom>
      <diagonal/>
    </border>
    <border>
      <left style="thin">
        <color auto="1"/>
      </left>
      <right/>
      <top style="thin">
        <color auto="1"/>
      </top>
      <bottom style="medium">
        <color theme="3" tint="0.499984740745262"/>
      </bottom>
      <diagonal/>
    </border>
    <border>
      <left style="thin">
        <color auto="1"/>
      </left>
      <right style="medium">
        <color theme="3" tint="0.499984740745262"/>
      </right>
      <top style="thin">
        <color auto="1"/>
      </top>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auto="1"/>
      </left>
      <right style="medium">
        <color theme="3" tint="0.499984740745262"/>
      </right>
      <top style="medium">
        <color theme="3" tint="0.499984740745262"/>
      </top>
      <bottom/>
      <diagonal/>
    </border>
    <border>
      <left style="thin">
        <color auto="1"/>
      </left>
      <right style="medium">
        <color theme="3" tint="0.499984740745262"/>
      </right>
      <top/>
      <bottom style="thin">
        <color auto="1"/>
      </bottom>
      <diagonal/>
    </border>
  </borders>
  <cellStyleXfs count="5">
    <xf numFmtId="0" fontId="0" fillId="0" borderId="0"/>
    <xf numFmtId="0" fontId="3" fillId="2" borderId="1" applyNumberFormat="0" applyAlignment="0" applyProtection="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65">
    <xf numFmtId="0" fontId="0" fillId="0" borderId="0" xfId="0"/>
    <xf numFmtId="0" fontId="4" fillId="0" borderId="0" xfId="0" applyFont="1" applyAlignment="1">
      <alignment vertical="top" wrapText="1"/>
    </xf>
    <xf numFmtId="0" fontId="5" fillId="0" borderId="0" xfId="0" applyFont="1" applyAlignment="1">
      <alignment vertical="top" wrapText="1"/>
    </xf>
    <xf numFmtId="0" fontId="7" fillId="0" borderId="0" xfId="0" applyFont="1" applyAlignment="1">
      <alignment vertical="top" wrapText="1"/>
    </xf>
    <xf numFmtId="0" fontId="8" fillId="0" borderId="0" xfId="0" applyFont="1" applyAlignment="1">
      <alignment vertical="top"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horizontal="left" vertical="top" wrapText="1"/>
    </xf>
    <xf numFmtId="0" fontId="5" fillId="0" borderId="0" xfId="0" applyFont="1" applyAlignment="1">
      <alignment horizontal="left" vertical="top" wrapText="1" indent="1"/>
    </xf>
    <xf numFmtId="0" fontId="5" fillId="0" borderId="0" xfId="0" applyFont="1" applyAlignment="1">
      <alignment horizontal="center" vertical="center" wrapText="1"/>
    </xf>
    <xf numFmtId="0" fontId="4" fillId="0" borderId="0" xfId="0" applyFont="1" applyAlignment="1">
      <alignment horizontal="left" vertical="top" wrapText="1" indent="1"/>
    </xf>
    <xf numFmtId="0" fontId="4" fillId="0" borderId="0" xfId="0" applyFont="1" applyAlignment="1">
      <alignment horizontal="center" vertical="center" wrapText="1"/>
    </xf>
    <xf numFmtId="0" fontId="10" fillId="0" borderId="0" xfId="0" applyFont="1" applyAlignment="1">
      <alignment horizontal="left" vertical="top" wrapText="1"/>
    </xf>
    <xf numFmtId="0" fontId="13" fillId="0" borderId="0" xfId="0" applyFont="1" applyAlignment="1">
      <alignment horizontal="left" vertical="top" wrapText="1"/>
    </xf>
    <xf numFmtId="0" fontId="9" fillId="0" borderId="0" xfId="0" applyFont="1" applyAlignment="1">
      <alignment vertical="top" wrapText="1"/>
    </xf>
    <xf numFmtId="0" fontId="12" fillId="0" borderId="0" xfId="0" applyFont="1" applyAlignment="1">
      <alignment vertical="top" wrapText="1"/>
    </xf>
    <xf numFmtId="0" fontId="41" fillId="0" borderId="0" xfId="2" applyFont="1" applyAlignment="1">
      <alignment horizontal="left" vertical="center"/>
    </xf>
    <xf numFmtId="0" fontId="11" fillId="0" borderId="0" xfId="2" applyFont="1" applyAlignment="1">
      <alignment horizontal="left" vertical="center"/>
    </xf>
    <xf numFmtId="0" fontId="16" fillId="0" borderId="0" xfId="2" applyFont="1" applyAlignment="1">
      <alignment horizontal="left" vertical="center" wrapText="1"/>
    </xf>
    <xf numFmtId="0" fontId="21" fillId="0" borderId="0" xfId="2" applyFont="1" applyAlignment="1">
      <alignment vertical="center" wrapText="1"/>
    </xf>
    <xf numFmtId="0" fontId="13" fillId="0" borderId="0" xfId="2" applyFont="1" applyAlignment="1">
      <alignment horizontal="left" vertical="center" wrapText="1"/>
    </xf>
    <xf numFmtId="0" fontId="43" fillId="0" borderId="0" xfId="1" applyFont="1" applyFill="1" applyBorder="1" applyAlignment="1">
      <alignment horizontal="left" vertical="center" wrapText="1"/>
    </xf>
    <xf numFmtId="0" fontId="44" fillId="0" borderId="0" xfId="2" applyFont="1" applyAlignment="1">
      <alignment horizontal="left" vertical="center" wrapText="1"/>
    </xf>
    <xf numFmtId="0" fontId="21" fillId="0" borderId="0" xfId="2" applyFont="1" applyAlignment="1">
      <alignment horizontal="left" vertical="center" wrapText="1"/>
    </xf>
    <xf numFmtId="0" fontId="45" fillId="0" borderId="0" xfId="2" applyFont="1" applyAlignment="1">
      <alignment horizontal="left" vertical="center"/>
    </xf>
    <xf numFmtId="0" fontId="36" fillId="0" borderId="0" xfId="2" applyFont="1" applyAlignment="1">
      <alignment horizontal="left" vertical="center" wrapText="1"/>
    </xf>
    <xf numFmtId="0" fontId="47" fillId="0" borderId="0" xfId="2" applyFont="1" applyAlignment="1">
      <alignment horizontal="left" vertical="center"/>
    </xf>
    <xf numFmtId="0" fontId="11" fillId="0" borderId="0" xfId="2" applyFont="1" applyAlignment="1">
      <alignment horizontal="left" vertical="center" wrapText="1"/>
    </xf>
    <xf numFmtId="0" fontId="30" fillId="0" borderId="0" xfId="0" applyFont="1" applyAlignment="1">
      <alignment horizontal="left" vertical="center"/>
    </xf>
    <xf numFmtId="0" fontId="25" fillId="0" borderId="0" xfId="2" applyFont="1" applyAlignment="1">
      <alignment horizontal="left" vertical="center" wrapText="1"/>
    </xf>
    <xf numFmtId="9" fontId="13" fillId="0" borderId="0" xfId="4" applyFont="1" applyBorder="1" applyAlignment="1">
      <alignment horizontal="left" vertical="center" wrapText="1"/>
    </xf>
    <xf numFmtId="0" fontId="20" fillId="0" borderId="0" xfId="0" applyFont="1" applyAlignment="1">
      <alignment horizontal="left" vertical="center"/>
    </xf>
    <xf numFmtId="0" fontId="13" fillId="0" borderId="3" xfId="0" applyFont="1" applyBorder="1" applyAlignment="1">
      <alignment vertical="center"/>
    </xf>
    <xf numFmtId="0" fontId="40" fillId="0" borderId="3" xfId="0" applyFont="1" applyBorder="1" applyAlignment="1">
      <alignment vertical="center"/>
    </xf>
    <xf numFmtId="0" fontId="17" fillId="0" borderId="3" xfId="0" applyFont="1" applyBorder="1" applyAlignment="1">
      <alignment vertical="center"/>
    </xf>
    <xf numFmtId="0" fontId="30" fillId="0" borderId="3" xfId="0" applyFont="1" applyBorder="1" applyAlignment="1">
      <alignment vertical="center"/>
    </xf>
    <xf numFmtId="0" fontId="13" fillId="0" borderId="4"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0" fontId="11" fillId="0" borderId="0" xfId="0" applyFont="1" applyAlignment="1">
      <alignment vertical="center" wrapText="1"/>
    </xf>
    <xf numFmtId="0" fontId="11" fillId="0" borderId="0" xfId="0" applyFont="1" applyAlignment="1">
      <alignment horizontal="center" vertical="top" wrapText="1"/>
    </xf>
    <xf numFmtId="0" fontId="11" fillId="0" borderId="0" xfId="0" applyFont="1" applyAlignment="1">
      <alignment wrapText="1"/>
    </xf>
    <xf numFmtId="0" fontId="11" fillId="0" borderId="0" xfId="0" applyFont="1" applyAlignment="1">
      <alignment vertical="top" wrapText="1"/>
    </xf>
    <xf numFmtId="0" fontId="22" fillId="0" borderId="0" xfId="0" applyFont="1" applyAlignment="1">
      <alignment wrapText="1"/>
    </xf>
    <xf numFmtId="0" fontId="23" fillId="0" borderId="0" xfId="0" applyFont="1" applyAlignment="1">
      <alignment vertical="top" wrapText="1"/>
    </xf>
    <xf numFmtId="0" fontId="23" fillId="0" borderId="0" xfId="0" applyFont="1" applyAlignment="1">
      <alignment horizontal="center" vertical="top" wrapText="1"/>
    </xf>
    <xf numFmtId="0" fontId="13" fillId="20" borderId="8" xfId="2" applyFont="1" applyFill="1" applyBorder="1" applyAlignment="1">
      <alignment horizontal="right" vertical="top" wrapText="1"/>
    </xf>
    <xf numFmtId="0" fontId="28" fillId="20" borderId="0" xfId="2" applyFont="1" applyFill="1" applyAlignment="1">
      <alignment horizontal="left" vertical="top" wrapText="1"/>
    </xf>
    <xf numFmtId="0" fontId="30" fillId="20" borderId="10" xfId="2" applyFont="1" applyFill="1" applyBorder="1" applyAlignment="1">
      <alignment horizontal="right" vertical="top" wrapText="1"/>
    </xf>
    <xf numFmtId="0" fontId="13" fillId="20" borderId="11" xfId="2" applyFont="1" applyFill="1" applyBorder="1" applyAlignment="1">
      <alignment horizontal="left" vertical="top" wrapText="1"/>
    </xf>
    <xf numFmtId="0" fontId="28" fillId="20" borderId="11" xfId="2" applyFont="1" applyFill="1" applyBorder="1" applyAlignment="1">
      <alignment horizontal="left" vertical="top" wrapText="1"/>
    </xf>
    <xf numFmtId="0" fontId="28" fillId="0" borderId="3" xfId="0" applyFont="1" applyBorder="1" applyAlignment="1">
      <alignment vertical="center"/>
    </xf>
    <xf numFmtId="0" fontId="28" fillId="0" borderId="4" xfId="0" applyFont="1" applyBorder="1" applyAlignment="1">
      <alignment vertical="center"/>
    </xf>
    <xf numFmtId="0" fontId="39" fillId="0" borderId="0" xfId="2" applyFont="1" applyAlignment="1">
      <alignment horizontal="center" vertical="center" wrapText="1"/>
    </xf>
    <xf numFmtId="0" fontId="13" fillId="20" borderId="13" xfId="2" applyFont="1" applyFill="1" applyBorder="1" applyAlignment="1">
      <alignment horizontal="left" vertical="top" wrapText="1"/>
    </xf>
    <xf numFmtId="0" fontId="13" fillId="20" borderId="0" xfId="2" applyFont="1" applyFill="1" applyAlignment="1">
      <alignment horizontal="left" vertical="top" wrapText="1"/>
    </xf>
    <xf numFmtId="0" fontId="13" fillId="0" borderId="7" xfId="2" applyFont="1" applyBorder="1" applyAlignment="1">
      <alignment horizontal="left" vertical="center" wrapText="1"/>
    </xf>
    <xf numFmtId="0" fontId="13" fillId="0" borderId="9" xfId="2" applyFont="1" applyBorder="1" applyAlignment="1">
      <alignment horizontal="left" vertical="center" wrapText="1"/>
    </xf>
    <xf numFmtId="0" fontId="13" fillId="0" borderId="12" xfId="2" applyFont="1" applyBorder="1" applyAlignment="1">
      <alignment horizontal="left" vertical="center" wrapText="1"/>
    </xf>
    <xf numFmtId="0" fontId="14" fillId="0" borderId="0" xfId="0" applyFont="1" applyAlignment="1">
      <alignment vertical="top" wrapText="1"/>
    </xf>
    <xf numFmtId="0" fontId="15" fillId="0" borderId="0" xfId="0" applyFont="1" applyAlignment="1">
      <alignment wrapText="1"/>
    </xf>
    <xf numFmtId="9" fontId="23" fillId="0" borderId="0" xfId="0" applyNumberFormat="1" applyFont="1" applyAlignment="1">
      <alignment horizontal="center" vertical="center" wrapText="1"/>
    </xf>
    <xf numFmtId="9" fontId="23" fillId="0" borderId="0" xfId="0" applyNumberFormat="1" applyFont="1" applyAlignment="1">
      <alignment horizontal="center" vertical="top" wrapText="1"/>
    </xf>
    <xf numFmtId="0" fontId="30" fillId="0" borderId="17" xfId="0" applyFont="1" applyBorder="1" applyAlignment="1">
      <alignment horizontal="left" vertical="center" wrapText="1"/>
    </xf>
    <xf numFmtId="0" fontId="13" fillId="0" borderId="16" xfId="2" applyFont="1" applyBorder="1" applyAlignment="1">
      <alignment horizontal="left" vertical="center" wrapText="1"/>
    </xf>
    <xf numFmtId="0" fontId="36" fillId="0" borderId="16" xfId="2" applyFont="1" applyBorder="1" applyAlignment="1">
      <alignment horizontal="left" vertical="center" wrapText="1"/>
    </xf>
    <xf numFmtId="0" fontId="30" fillId="0" borderId="17" xfId="0" quotePrefix="1" applyFont="1" applyBorder="1" applyAlignment="1">
      <alignment horizontal="left" vertical="center" wrapText="1"/>
    </xf>
    <xf numFmtId="0" fontId="13" fillId="0" borderId="18" xfId="2" applyFont="1" applyBorder="1" applyAlignment="1">
      <alignment horizontal="left" vertical="center" wrapText="1"/>
    </xf>
    <xf numFmtId="0" fontId="30" fillId="0" borderId="19" xfId="0" applyFont="1" applyBorder="1" applyAlignment="1">
      <alignment horizontal="left" vertical="center" wrapText="1"/>
    </xf>
    <xf numFmtId="0" fontId="21" fillId="27" borderId="14" xfId="2" applyFont="1" applyFill="1" applyBorder="1" applyAlignment="1">
      <alignment horizontal="left" vertical="center" wrapText="1"/>
    </xf>
    <xf numFmtId="0" fontId="21" fillId="27" borderId="20" xfId="2" applyFont="1" applyFill="1" applyBorder="1" applyAlignment="1">
      <alignment horizontal="left" vertical="center" wrapText="1"/>
    </xf>
    <xf numFmtId="0" fontId="21" fillId="26" borderId="15" xfId="2" applyFont="1" applyFill="1" applyBorder="1" applyAlignment="1">
      <alignment vertical="center" wrapText="1"/>
    </xf>
    <xf numFmtId="0" fontId="43" fillId="2" borderId="21" xfId="1" applyFont="1" applyBorder="1" applyAlignment="1">
      <alignment horizontal="center" vertical="center" wrapText="1"/>
    </xf>
    <xf numFmtId="0" fontId="43" fillId="7" borderId="17" xfId="1" applyFont="1" applyFill="1" applyBorder="1" applyAlignment="1">
      <alignment horizontal="left" vertical="center" wrapText="1"/>
    </xf>
    <xf numFmtId="0" fontId="13" fillId="7" borderId="16" xfId="1" applyFont="1" applyFill="1" applyBorder="1" applyAlignment="1">
      <alignment horizontal="left" vertical="center" wrapText="1"/>
    </xf>
    <xf numFmtId="0" fontId="13" fillId="7" borderId="21" xfId="2" applyFont="1" applyFill="1" applyBorder="1" applyAlignment="1">
      <alignment horizontal="center" vertical="center" wrapText="1"/>
    </xf>
    <xf numFmtId="0" fontId="44" fillId="7" borderId="17" xfId="2" applyFont="1" applyFill="1" applyBorder="1" applyAlignment="1">
      <alignment horizontal="left" vertical="center" wrapText="1"/>
    </xf>
    <xf numFmtId="0" fontId="21" fillId="26" borderId="17" xfId="2" applyFont="1" applyFill="1" applyBorder="1" applyAlignment="1">
      <alignment horizontal="left" vertical="center" wrapText="1"/>
    </xf>
    <xf numFmtId="0" fontId="13" fillId="7" borderId="16" xfId="2" applyFont="1" applyFill="1" applyBorder="1" applyAlignment="1">
      <alignment horizontal="left" vertical="top" wrapText="1"/>
    </xf>
    <xf numFmtId="0" fontId="13" fillId="7" borderId="21" xfId="2" applyFont="1" applyFill="1" applyBorder="1" applyAlignment="1">
      <alignment horizontal="left" vertical="top" wrapText="1"/>
    </xf>
    <xf numFmtId="0" fontId="13" fillId="7" borderId="17" xfId="2" applyFont="1" applyFill="1" applyBorder="1" applyAlignment="1">
      <alignment horizontal="left" vertical="center" wrapText="1"/>
    </xf>
    <xf numFmtId="0" fontId="21" fillId="27" borderId="16" xfId="2" applyFont="1" applyFill="1" applyBorder="1" applyAlignment="1">
      <alignment vertical="center" wrapText="1"/>
    </xf>
    <xf numFmtId="0" fontId="21" fillId="27" borderId="21" xfId="2" applyFont="1" applyFill="1" applyBorder="1" applyAlignment="1">
      <alignment vertical="center" wrapText="1"/>
    </xf>
    <xf numFmtId="0" fontId="13" fillId="26" borderId="17" xfId="2" applyFont="1" applyFill="1" applyBorder="1" applyAlignment="1">
      <alignment horizontal="left" vertical="center" wrapText="1"/>
    </xf>
    <xf numFmtId="0" fontId="48" fillId="7" borderId="16" xfId="2" applyFont="1" applyFill="1" applyBorder="1" applyAlignment="1">
      <alignment horizontal="left" vertical="center" wrapText="1"/>
    </xf>
    <xf numFmtId="0" fontId="29" fillId="28" borderId="16" xfId="2" applyFont="1" applyFill="1" applyBorder="1" applyAlignment="1">
      <alignment horizontal="left" vertical="center" wrapText="1"/>
    </xf>
    <xf numFmtId="9" fontId="30" fillId="28" borderId="21" xfId="2" applyNumberFormat="1" applyFont="1" applyFill="1" applyBorder="1" applyAlignment="1">
      <alignment horizontal="left" vertical="center" wrapText="1"/>
    </xf>
    <xf numFmtId="0" fontId="13" fillId="28" borderId="17" xfId="2" applyFont="1" applyFill="1" applyBorder="1" applyAlignment="1">
      <alignment horizontal="left" vertical="center" wrapText="1"/>
    </xf>
    <xf numFmtId="0" fontId="13" fillId="7" borderId="18" xfId="2" applyFont="1" applyFill="1" applyBorder="1" applyAlignment="1">
      <alignment horizontal="left" vertical="top" wrapText="1"/>
    </xf>
    <xf numFmtId="0" fontId="13" fillId="7" borderId="22" xfId="2" applyFont="1" applyFill="1" applyBorder="1" applyAlignment="1">
      <alignment horizontal="left" vertical="top" wrapText="1"/>
    </xf>
    <xf numFmtId="0" fontId="13" fillId="7" borderId="19" xfId="2" applyFont="1" applyFill="1" applyBorder="1" applyAlignment="1">
      <alignment horizontal="left" vertical="center" wrapText="1"/>
    </xf>
    <xf numFmtId="0" fontId="16" fillId="25" borderId="14" xfId="0" applyFont="1" applyFill="1" applyBorder="1" applyAlignment="1">
      <alignment vertical="center"/>
    </xf>
    <xf numFmtId="0" fontId="16" fillId="25" borderId="20" xfId="0" applyFont="1" applyFill="1" applyBorder="1" applyAlignment="1">
      <alignment vertical="center"/>
    </xf>
    <xf numFmtId="0" fontId="16" fillId="25" borderId="15" xfId="0" applyFont="1" applyFill="1" applyBorder="1" applyAlignment="1">
      <alignment vertical="center"/>
    </xf>
    <xf numFmtId="0" fontId="13" fillId="0" borderId="16" xfId="0" applyFont="1" applyBorder="1" applyAlignment="1">
      <alignment vertical="center"/>
    </xf>
    <xf numFmtId="0" fontId="13" fillId="0" borderId="21" xfId="0" applyFont="1" applyBorder="1" applyAlignment="1">
      <alignment vertical="center"/>
    </xf>
    <xf numFmtId="0" fontId="24" fillId="0" borderId="21" xfId="0" applyFont="1" applyBorder="1" applyAlignment="1">
      <alignment vertical="center"/>
    </xf>
    <xf numFmtId="0" fontId="13" fillId="0" borderId="21" xfId="0" applyFont="1" applyBorder="1" applyAlignment="1">
      <alignment vertical="center" wrapText="1"/>
    </xf>
    <xf numFmtId="0" fontId="24" fillId="0" borderId="21" xfId="0" applyFont="1" applyBorder="1" applyAlignment="1">
      <alignment horizontal="left" vertical="center" wrapText="1"/>
    </xf>
    <xf numFmtId="0" fontId="13" fillId="0" borderId="17" xfId="0" applyFont="1" applyBorder="1" applyAlignment="1">
      <alignment vertical="center"/>
    </xf>
    <xf numFmtId="2" fontId="13" fillId="0" borderId="21" xfId="0" applyNumberFormat="1" applyFont="1" applyBorder="1" applyAlignment="1">
      <alignment vertical="center"/>
    </xf>
    <xf numFmtId="0" fontId="24" fillId="0" borderId="16" xfId="0" applyFont="1" applyBorder="1" applyAlignment="1">
      <alignment vertical="center"/>
    </xf>
    <xf numFmtId="0" fontId="13" fillId="0" borderId="18" xfId="0" applyFont="1" applyBorder="1" applyAlignment="1">
      <alignment vertical="center"/>
    </xf>
    <xf numFmtId="0" fontId="13" fillId="0" borderId="22" xfId="0" applyFont="1" applyBorder="1" applyAlignment="1">
      <alignment vertical="center"/>
    </xf>
    <xf numFmtId="0" fontId="24" fillId="0" borderId="22" xfId="0" applyFont="1" applyBorder="1" applyAlignment="1">
      <alignment vertical="center"/>
    </xf>
    <xf numFmtId="0" fontId="13" fillId="0" borderId="19" xfId="0" applyFont="1" applyBorder="1" applyAlignment="1">
      <alignment vertical="center"/>
    </xf>
    <xf numFmtId="0" fontId="16" fillId="24" borderId="20" xfId="0" applyFont="1" applyFill="1" applyBorder="1" applyAlignment="1">
      <alignment horizontal="left" vertical="center"/>
    </xf>
    <xf numFmtId="0" fontId="16" fillId="24" borderId="15" xfId="0" applyFont="1" applyFill="1" applyBorder="1" applyAlignment="1">
      <alignment horizontal="left" vertical="center"/>
    </xf>
    <xf numFmtId="0" fontId="13" fillId="0" borderId="21" xfId="0" applyFont="1" applyBorder="1" applyAlignment="1">
      <alignment horizontal="left" vertical="center"/>
    </xf>
    <xf numFmtId="0" fontId="13" fillId="0" borderId="17" xfId="0" applyFont="1" applyBorder="1" applyAlignment="1">
      <alignment horizontal="left" vertical="center"/>
    </xf>
    <xf numFmtId="0" fontId="13" fillId="0" borderId="22" xfId="0" applyFont="1" applyBorder="1" applyAlignment="1">
      <alignment horizontal="left" vertical="center"/>
    </xf>
    <xf numFmtId="0" fontId="13" fillId="0" borderId="19" xfId="0" applyFont="1" applyBorder="1" applyAlignment="1">
      <alignment horizontal="left" vertical="center"/>
    </xf>
    <xf numFmtId="0" fontId="16" fillId="21" borderId="14" xfId="0" applyFont="1" applyFill="1" applyBorder="1" applyAlignment="1">
      <alignment horizontal="left" vertical="top" wrapText="1"/>
    </xf>
    <xf numFmtId="0" fontId="16" fillId="21" borderId="15" xfId="0" applyFont="1" applyFill="1" applyBorder="1" applyAlignment="1">
      <alignment horizontal="left" vertical="top" wrapText="1"/>
    </xf>
    <xf numFmtId="0" fontId="13" fillId="0" borderId="16" xfId="0" applyFont="1" applyBorder="1" applyAlignment="1">
      <alignment horizontal="left" vertical="center" wrapText="1"/>
    </xf>
    <xf numFmtId="0" fontId="30" fillId="0" borderId="17" xfId="0" applyFont="1" applyBorder="1" applyAlignment="1">
      <alignment horizontal="left" vertical="top" wrapText="1"/>
    </xf>
    <xf numFmtId="0" fontId="13" fillId="0" borderId="16" xfId="0" applyFont="1" applyBorder="1" applyAlignment="1">
      <alignment horizontal="left" vertical="top" wrapText="1"/>
    </xf>
    <xf numFmtId="0" fontId="30" fillId="0" borderId="17" xfId="0" applyFont="1" applyBorder="1" applyAlignment="1" applyProtection="1">
      <alignment horizontal="left" vertical="top" wrapText="1"/>
      <protection locked="0"/>
    </xf>
    <xf numFmtId="0" fontId="19" fillId="0" borderId="16" xfId="0" applyFont="1" applyBorder="1" applyAlignment="1">
      <alignment horizontal="left" wrapText="1"/>
    </xf>
    <xf numFmtId="0" fontId="13" fillId="0" borderId="16" xfId="0" applyFont="1" applyBorder="1" applyAlignment="1">
      <alignment horizontal="left" wrapText="1"/>
    </xf>
    <xf numFmtId="0" fontId="17" fillId="0" borderId="17" xfId="0" applyFont="1" applyBorder="1" applyAlignment="1">
      <alignment horizontal="left" vertical="top" wrapText="1"/>
    </xf>
    <xf numFmtId="9" fontId="13" fillId="0" borderId="16" xfId="0" applyNumberFormat="1" applyFont="1" applyBorder="1" applyAlignment="1">
      <alignment horizontal="left" vertical="center" wrapText="1"/>
    </xf>
    <xf numFmtId="0" fontId="24" fillId="0" borderId="17" xfId="0" quotePrefix="1" applyFont="1" applyBorder="1" applyAlignment="1">
      <alignment horizontal="left" vertical="top" wrapText="1"/>
    </xf>
    <xf numFmtId="0" fontId="24" fillId="0" borderId="17" xfId="0" applyFont="1" applyBorder="1" applyAlignment="1">
      <alignment horizontal="left" vertical="top" wrapText="1"/>
    </xf>
    <xf numFmtId="0" fontId="13" fillId="0" borderId="17" xfId="0" applyFont="1" applyBorder="1" applyAlignment="1">
      <alignment horizontal="left" vertical="top" wrapText="1"/>
    </xf>
    <xf numFmtId="49" fontId="24" fillId="0" borderId="17" xfId="0" quotePrefix="1" applyNumberFormat="1" applyFont="1" applyBorder="1" applyAlignment="1">
      <alignment horizontal="left" vertical="top" wrapText="1"/>
    </xf>
    <xf numFmtId="9" fontId="13" fillId="0" borderId="16" xfId="0" applyNumberFormat="1" applyFont="1" applyBorder="1" applyAlignment="1">
      <alignment horizontal="left" vertical="top" wrapText="1"/>
    </xf>
    <xf numFmtId="0" fontId="13" fillId="0" borderId="18" xfId="0" applyFont="1" applyBorder="1" applyAlignment="1">
      <alignment horizontal="left" vertical="top" wrapText="1"/>
    </xf>
    <xf numFmtId="0" fontId="24" fillId="0" borderId="19" xfId="0" applyFont="1" applyBorder="1" applyAlignment="1">
      <alignment horizontal="left" vertical="top" wrapText="1"/>
    </xf>
    <xf numFmtId="0" fontId="16" fillId="6" borderId="16" xfId="0" applyFont="1" applyFill="1" applyBorder="1" applyAlignment="1">
      <alignment horizontal="left" vertical="center" wrapText="1"/>
    </xf>
    <xf numFmtId="0" fontId="16" fillId="8" borderId="16" xfId="0" applyFont="1" applyFill="1" applyBorder="1" applyAlignment="1">
      <alignment horizontal="left" vertical="center" wrapText="1"/>
    </xf>
    <xf numFmtId="0" fontId="13" fillId="7" borderId="21" xfId="0" applyFont="1" applyFill="1" applyBorder="1" applyAlignment="1">
      <alignment horizontal="left" vertical="center" wrapText="1"/>
    </xf>
    <xf numFmtId="0" fontId="16" fillId="9" borderId="16" xfId="0" applyFont="1" applyFill="1" applyBorder="1" applyAlignment="1">
      <alignment horizontal="left" vertical="center" wrapText="1"/>
    </xf>
    <xf numFmtId="0" fontId="16" fillId="10" borderId="16" xfId="0" applyFont="1" applyFill="1" applyBorder="1" applyAlignment="1">
      <alignment horizontal="left" vertical="center" wrapText="1"/>
    </xf>
    <xf numFmtId="0" fontId="16" fillId="11" borderId="16" xfId="0" applyFont="1" applyFill="1" applyBorder="1" applyAlignment="1">
      <alignment horizontal="left" vertical="center" wrapText="1"/>
    </xf>
    <xf numFmtId="0" fontId="16" fillId="21" borderId="16" xfId="0" applyFont="1" applyFill="1" applyBorder="1" applyAlignment="1">
      <alignment horizontal="left" vertical="center" wrapText="1"/>
    </xf>
    <xf numFmtId="0" fontId="16" fillId="21" borderId="21" xfId="0" applyFont="1" applyFill="1" applyBorder="1" applyAlignment="1">
      <alignment horizontal="left" vertical="center" wrapText="1"/>
    </xf>
    <xf numFmtId="0" fontId="28" fillId="15" borderId="16" xfId="0" applyFont="1" applyFill="1" applyBorder="1" applyAlignment="1">
      <alignment vertical="top" wrapText="1"/>
    </xf>
    <xf numFmtId="0" fontId="28" fillId="15" borderId="21" xfId="0" applyFont="1" applyFill="1" applyBorder="1" applyAlignment="1">
      <alignment horizontal="left" vertical="top" wrapText="1"/>
    </xf>
    <xf numFmtId="0" fontId="13" fillId="16" borderId="16" xfId="0" applyFont="1" applyFill="1" applyBorder="1" applyAlignment="1">
      <alignment horizontal="right" vertical="top" wrapText="1"/>
    </xf>
    <xf numFmtId="0" fontId="13" fillId="17" borderId="21" xfId="0" applyFont="1" applyFill="1" applyBorder="1" applyAlignment="1">
      <alignment horizontal="left" vertical="top" wrapText="1"/>
    </xf>
    <xf numFmtId="0" fontId="30" fillId="16" borderId="21" xfId="0" applyFont="1" applyFill="1" applyBorder="1" applyAlignment="1">
      <alignment horizontal="left" vertical="top" wrapText="1"/>
    </xf>
    <xf numFmtId="0" fontId="28" fillId="18" borderId="16" xfId="0" applyFont="1" applyFill="1" applyBorder="1" applyAlignment="1">
      <alignment vertical="top" wrapText="1"/>
    </xf>
    <xf numFmtId="0" fontId="29" fillId="18" borderId="21" xfId="0" applyFont="1" applyFill="1" applyBorder="1" applyAlignment="1">
      <alignment horizontal="left" vertical="top" wrapText="1"/>
    </xf>
    <xf numFmtId="0" fontId="30" fillId="17" borderId="21" xfId="0" applyFont="1" applyFill="1" applyBorder="1" applyAlignment="1">
      <alignment horizontal="left" vertical="top" wrapText="1"/>
    </xf>
    <xf numFmtId="0" fontId="30" fillId="12" borderId="21" xfId="0" applyFont="1" applyFill="1" applyBorder="1" applyAlignment="1">
      <alignment horizontal="left" vertical="top" wrapText="1"/>
    </xf>
    <xf numFmtId="0" fontId="30" fillId="7" borderId="21" xfId="0" applyFont="1" applyFill="1" applyBorder="1" applyAlignment="1">
      <alignment horizontal="left" vertical="top" wrapText="1"/>
    </xf>
    <xf numFmtId="0" fontId="13" fillId="7" borderId="16" xfId="0" applyFont="1" applyFill="1" applyBorder="1" applyAlignment="1">
      <alignment horizontal="right" vertical="top" wrapText="1"/>
    </xf>
    <xf numFmtId="0" fontId="28" fillId="19" borderId="16" xfId="0" applyFont="1" applyFill="1" applyBorder="1" applyAlignment="1">
      <alignment vertical="top" wrapText="1"/>
    </xf>
    <xf numFmtId="0" fontId="29" fillId="19" borderId="21" xfId="0" applyFont="1" applyFill="1" applyBorder="1" applyAlignment="1">
      <alignment horizontal="left" vertical="top" wrapText="1"/>
    </xf>
    <xf numFmtId="0" fontId="13" fillId="16" borderId="18" xfId="0" applyFont="1" applyFill="1" applyBorder="1" applyAlignment="1">
      <alignment horizontal="right" vertical="top" wrapText="1"/>
    </xf>
    <xf numFmtId="0" fontId="30" fillId="16" borderId="22" xfId="0" applyFont="1" applyFill="1" applyBorder="1" applyAlignment="1">
      <alignment horizontal="left" vertical="top" wrapText="1"/>
    </xf>
    <xf numFmtId="0" fontId="14" fillId="26" borderId="0" xfId="2" applyFont="1" applyFill="1" applyAlignment="1">
      <alignment horizontal="left" vertical="center" wrapText="1"/>
    </xf>
    <xf numFmtId="0" fontId="14" fillId="26" borderId="0" xfId="0" applyFont="1" applyFill="1" applyAlignment="1">
      <alignment horizontal="left" vertical="center" wrapText="1"/>
    </xf>
    <xf numFmtId="0" fontId="29" fillId="0" borderId="0" xfId="2" applyFont="1" applyAlignment="1">
      <alignment horizontal="left" vertical="center" wrapText="1"/>
    </xf>
    <xf numFmtId="0" fontId="30" fillId="0" borderId="0" xfId="0" applyFont="1" applyAlignment="1">
      <alignment horizontal="left" vertical="center" wrapText="1"/>
    </xf>
    <xf numFmtId="0" fontId="11" fillId="0" borderId="14" xfId="2" applyFont="1" applyBorder="1" applyAlignment="1">
      <alignment horizontal="left" vertical="center"/>
    </xf>
    <xf numFmtId="0" fontId="11" fillId="0" borderId="15" xfId="2" applyFont="1" applyBorder="1" applyAlignment="1">
      <alignment horizontal="left" vertical="center"/>
    </xf>
    <xf numFmtId="0" fontId="24" fillId="0" borderId="18" xfId="0" applyFont="1" applyBorder="1" applyAlignment="1">
      <alignment horizontal="left" vertical="center" wrapText="1"/>
    </xf>
    <xf numFmtId="0" fontId="16" fillId="24" borderId="14" xfId="0" applyFont="1" applyFill="1" applyBorder="1" applyAlignment="1">
      <alignment horizontal="left" vertical="center" wrapText="1"/>
    </xf>
    <xf numFmtId="0" fontId="31" fillId="0" borderId="16" xfId="0" applyFont="1" applyBorder="1" applyAlignment="1">
      <alignment horizontal="left" vertical="center" wrapText="1"/>
    </xf>
    <xf numFmtId="0" fontId="24" fillId="0" borderId="16" xfId="0" applyFont="1" applyBorder="1" applyAlignment="1">
      <alignment horizontal="left" vertical="center" wrapText="1"/>
    </xf>
    <xf numFmtId="9" fontId="29" fillId="4" borderId="2" xfId="0" applyNumberFormat="1" applyFont="1" applyFill="1" applyBorder="1" applyAlignment="1">
      <alignment horizontal="center" vertical="center" wrapText="1"/>
    </xf>
    <xf numFmtId="1" fontId="30" fillId="7" borderId="2" xfId="0" applyNumberFormat="1" applyFont="1" applyFill="1" applyBorder="1" applyAlignment="1">
      <alignment horizontal="center" vertical="center" wrapText="1"/>
    </xf>
    <xf numFmtId="0" fontId="13" fillId="7" borderId="2" xfId="0" applyFont="1" applyFill="1" applyBorder="1" applyAlignment="1">
      <alignment horizontal="center" vertical="center" wrapText="1"/>
    </xf>
    <xf numFmtId="9" fontId="16" fillId="21" borderId="2" xfId="0" applyNumberFormat="1" applyFont="1" applyFill="1" applyBorder="1" applyAlignment="1">
      <alignment horizontal="center" vertical="center" wrapText="1"/>
    </xf>
    <xf numFmtId="9" fontId="13" fillId="15" borderId="2" xfId="0" applyNumberFormat="1" applyFont="1" applyFill="1" applyBorder="1" applyAlignment="1">
      <alignment horizontal="center" vertical="center" wrapText="1"/>
    </xf>
    <xf numFmtId="49" fontId="24" fillId="17" borderId="2" xfId="0" applyNumberFormat="1" applyFont="1" applyFill="1" applyBorder="1" applyAlignment="1">
      <alignment vertical="center" wrapText="1"/>
    </xf>
    <xf numFmtId="9" fontId="13" fillId="18" borderId="2" xfId="0" applyNumberFormat="1" applyFont="1" applyFill="1" applyBorder="1" applyAlignment="1">
      <alignment horizontal="center" vertical="center" wrapText="1"/>
    </xf>
    <xf numFmtId="0" fontId="30" fillId="16" borderId="2" xfId="0" applyFont="1" applyFill="1" applyBorder="1" applyAlignment="1">
      <alignment horizontal="left" vertical="center" wrapText="1"/>
    </xf>
    <xf numFmtId="0" fontId="30" fillId="16" borderId="23" xfId="0" applyFont="1" applyFill="1" applyBorder="1" applyAlignment="1">
      <alignment horizontal="left" vertical="center" wrapText="1"/>
    </xf>
    <xf numFmtId="0" fontId="5" fillId="0" borderId="3" xfId="0" applyFont="1" applyBorder="1" applyAlignment="1">
      <alignment vertical="top" wrapText="1"/>
    </xf>
    <xf numFmtId="0" fontId="4" fillId="0" borderId="3" xfId="0" applyFont="1" applyBorder="1" applyAlignment="1">
      <alignment vertical="top" wrapText="1"/>
    </xf>
    <xf numFmtId="0" fontId="5" fillId="0" borderId="5" xfId="0" applyFont="1" applyBorder="1" applyAlignment="1">
      <alignment vertical="top" wrapText="1"/>
    </xf>
    <xf numFmtId="0" fontId="16" fillId="21" borderId="26" xfId="0" applyFont="1" applyFill="1" applyBorder="1" applyAlignment="1">
      <alignment horizontal="center" vertical="center" wrapText="1"/>
    </xf>
    <xf numFmtId="9" fontId="13" fillId="15" borderId="26" xfId="0" applyNumberFormat="1" applyFont="1" applyFill="1" applyBorder="1" applyAlignment="1">
      <alignment vertical="center" wrapText="1"/>
    </xf>
    <xf numFmtId="49" fontId="24" fillId="17" borderId="26" xfId="0" applyNumberFormat="1" applyFont="1" applyFill="1" applyBorder="1" applyAlignment="1">
      <alignment vertical="center" wrapText="1"/>
    </xf>
    <xf numFmtId="9" fontId="13" fillId="18" borderId="26" xfId="0" applyNumberFormat="1" applyFont="1" applyFill="1" applyBorder="1" applyAlignment="1">
      <alignment vertical="center" wrapText="1"/>
    </xf>
    <xf numFmtId="0" fontId="13" fillId="14" borderId="26" xfId="0" applyFont="1" applyFill="1" applyBorder="1" applyAlignment="1" applyProtection="1">
      <alignment horizontal="left" vertical="center" wrapText="1"/>
      <protection locked="0"/>
    </xf>
    <xf numFmtId="49" fontId="35" fillId="19" borderId="26" xfId="0" applyNumberFormat="1" applyFont="1" applyFill="1" applyBorder="1" applyAlignment="1">
      <alignment vertical="center" wrapText="1"/>
    </xf>
    <xf numFmtId="9" fontId="13" fillId="18" borderId="26" xfId="0" applyNumberFormat="1" applyFont="1" applyFill="1" applyBorder="1" applyAlignment="1">
      <alignment horizontal="center" vertical="center" wrapText="1"/>
    </xf>
    <xf numFmtId="0" fontId="36" fillId="14" borderId="26" xfId="0" applyFont="1" applyFill="1" applyBorder="1" applyAlignment="1" applyProtection="1">
      <alignment horizontal="left" vertical="center" wrapText="1"/>
      <protection locked="0"/>
    </xf>
    <xf numFmtId="49" fontId="24" fillId="17" borderId="25" xfId="0" applyNumberFormat="1" applyFont="1" applyFill="1" applyBorder="1" applyAlignment="1">
      <alignment vertical="center" wrapText="1"/>
    </xf>
    <xf numFmtId="9" fontId="29" fillId="4" borderId="26" xfId="0" applyNumberFormat="1" applyFont="1" applyFill="1" applyBorder="1" applyAlignment="1">
      <alignment horizontal="center" vertical="center" wrapText="1"/>
    </xf>
    <xf numFmtId="9" fontId="30" fillId="7" borderId="26" xfId="0" applyNumberFormat="1" applyFont="1" applyFill="1" applyBorder="1" applyAlignment="1">
      <alignment horizontal="left" vertical="center" wrapText="1"/>
    </xf>
    <xf numFmtId="0" fontId="13" fillId="23" borderId="26" xfId="0" applyFont="1" applyFill="1" applyBorder="1" applyAlignment="1">
      <alignment horizontal="left" vertical="center" wrapText="1"/>
    </xf>
    <xf numFmtId="0" fontId="24" fillId="4" borderId="16" xfId="0" applyFont="1" applyFill="1" applyBorder="1" applyAlignment="1">
      <alignment vertical="center" wrapText="1"/>
    </xf>
    <xf numFmtId="0" fontId="24" fillId="4" borderId="21" xfId="0" applyFont="1" applyFill="1" applyBorder="1" applyAlignment="1">
      <alignment vertical="center" wrapText="1"/>
    </xf>
    <xf numFmtId="49" fontId="13" fillId="7" borderId="21" xfId="0" applyNumberFormat="1" applyFont="1" applyFill="1" applyBorder="1" applyAlignment="1" applyProtection="1">
      <alignment horizontal="left" vertical="center" wrapText="1"/>
      <protection locked="0"/>
    </xf>
    <xf numFmtId="49" fontId="13" fillId="7" borderId="17" xfId="0" applyNumberFormat="1" applyFont="1" applyFill="1" applyBorder="1" applyAlignment="1" applyProtection="1">
      <alignment horizontal="left" vertical="center" wrapText="1"/>
      <protection locked="0"/>
    </xf>
    <xf numFmtId="0" fontId="27" fillId="21" borderId="0" xfId="0" applyFont="1" applyFill="1" applyAlignment="1">
      <alignment horizontal="center" vertical="center" wrapText="1"/>
    </xf>
    <xf numFmtId="0" fontId="13" fillId="0" borderId="0" xfId="0" applyFont="1" applyAlignment="1">
      <alignment horizontal="left" vertical="center" wrapText="1"/>
    </xf>
    <xf numFmtId="49" fontId="28" fillId="4" borderId="0" xfId="0" applyNumberFormat="1" applyFont="1" applyFill="1" applyAlignment="1">
      <alignment horizontal="center" vertical="center" wrapText="1"/>
    </xf>
    <xf numFmtId="0" fontId="28" fillId="4" borderId="0" xfId="0" applyFont="1" applyFill="1" applyAlignment="1">
      <alignment horizontal="center" vertical="center" wrapText="1"/>
    </xf>
    <xf numFmtId="0" fontId="28" fillId="5" borderId="16" xfId="0" applyFont="1" applyFill="1" applyBorder="1" applyAlignment="1">
      <alignment horizontal="left" vertical="center" wrapText="1"/>
    </xf>
    <xf numFmtId="0" fontId="28" fillId="5" borderId="21" xfId="0" applyFont="1" applyFill="1" applyBorder="1" applyAlignment="1">
      <alignment horizontal="left" vertical="center" wrapText="1"/>
    </xf>
    <xf numFmtId="0" fontId="16" fillId="21" borderId="16" xfId="0" applyFont="1" applyFill="1" applyBorder="1" applyAlignment="1">
      <alignment horizontal="left" vertical="center" wrapText="1"/>
    </xf>
    <xf numFmtId="0" fontId="16" fillId="21" borderId="21" xfId="0" applyFont="1" applyFill="1" applyBorder="1" applyAlignment="1">
      <alignment horizontal="left" vertical="center" wrapText="1"/>
    </xf>
    <xf numFmtId="0" fontId="16" fillId="21" borderId="28" xfId="0" applyFont="1" applyFill="1" applyBorder="1" applyAlignment="1">
      <alignment horizontal="left" vertical="center" wrapText="1"/>
    </xf>
    <xf numFmtId="0" fontId="16" fillId="21" borderId="14" xfId="0" applyFont="1" applyFill="1" applyBorder="1" applyAlignment="1">
      <alignment horizontal="left" vertical="center" wrapText="1"/>
    </xf>
    <xf numFmtId="0" fontId="16" fillId="21" borderId="20" xfId="0" applyFont="1" applyFill="1" applyBorder="1" applyAlignment="1">
      <alignment horizontal="left" vertical="center" wrapText="1"/>
    </xf>
    <xf numFmtId="0" fontId="16" fillId="21" borderId="27" xfId="0" applyFont="1" applyFill="1" applyBorder="1" applyAlignment="1">
      <alignment horizontal="left" vertical="center" wrapText="1"/>
    </xf>
    <xf numFmtId="0" fontId="24" fillId="4" borderId="16" xfId="0" applyFont="1" applyFill="1" applyBorder="1" applyAlignment="1">
      <alignment horizontal="left" vertical="center" wrapText="1"/>
    </xf>
    <xf numFmtId="0" fontId="24" fillId="4" borderId="21" xfId="0" applyFont="1" applyFill="1" applyBorder="1" applyAlignment="1">
      <alignment horizontal="left" vertical="center" wrapText="1"/>
    </xf>
    <xf numFmtId="0" fontId="13" fillId="7" borderId="21" xfId="0" applyFont="1" applyFill="1" applyBorder="1" applyAlignment="1">
      <alignment horizontal="left" vertical="center" wrapText="1"/>
    </xf>
    <xf numFmtId="0" fontId="13" fillId="7" borderId="17" xfId="0" applyFont="1" applyFill="1" applyBorder="1" applyAlignment="1">
      <alignment horizontal="left" vertical="center" wrapText="1"/>
    </xf>
    <xf numFmtId="0" fontId="13" fillId="4" borderId="16" xfId="0" applyFont="1" applyFill="1" applyBorder="1" applyAlignment="1">
      <alignment horizontal="left" vertical="center" wrapText="1"/>
    </xf>
    <xf numFmtId="0" fontId="13" fillId="4" borderId="21" xfId="0" applyFont="1" applyFill="1" applyBorder="1" applyAlignment="1">
      <alignment horizontal="left" vertical="center" wrapText="1"/>
    </xf>
    <xf numFmtId="0" fontId="13" fillId="7" borderId="21" xfId="0" applyFont="1" applyFill="1" applyBorder="1" applyAlignment="1" applyProtection="1">
      <alignment horizontal="left" vertical="center" wrapText="1"/>
      <protection locked="0"/>
    </xf>
    <xf numFmtId="0" fontId="13" fillId="7" borderId="17" xfId="0" applyFont="1" applyFill="1" applyBorder="1" applyAlignment="1" applyProtection="1">
      <alignment horizontal="left" vertical="center" wrapText="1"/>
      <protection locked="0"/>
    </xf>
    <xf numFmtId="0" fontId="30" fillId="4" borderId="21" xfId="0" applyFont="1" applyFill="1" applyBorder="1" applyAlignment="1">
      <alignment vertical="center" wrapText="1"/>
    </xf>
    <xf numFmtId="0" fontId="17" fillId="0" borderId="17" xfId="0" applyFont="1" applyBorder="1" applyAlignment="1">
      <alignment horizontal="left" vertical="top" wrapText="1"/>
    </xf>
    <xf numFmtId="0" fontId="13" fillId="7" borderId="16" xfId="0" applyFont="1" applyFill="1" applyBorder="1" applyAlignment="1">
      <alignment horizontal="left" vertical="center" wrapText="1"/>
    </xf>
    <xf numFmtId="0" fontId="16" fillId="22" borderId="16" xfId="0" applyFont="1" applyFill="1" applyBorder="1" applyAlignment="1">
      <alignment horizontal="left" vertical="center" wrapText="1"/>
    </xf>
    <xf numFmtId="0" fontId="16" fillId="22" borderId="21" xfId="0" applyFont="1" applyFill="1" applyBorder="1" applyAlignment="1">
      <alignment horizontal="left" vertical="center" wrapText="1"/>
    </xf>
    <xf numFmtId="0" fontId="16" fillId="22" borderId="17" xfId="0" applyFont="1" applyFill="1" applyBorder="1" applyAlignment="1">
      <alignment horizontal="left" vertical="center" wrapText="1"/>
    </xf>
    <xf numFmtId="0" fontId="13" fillId="7" borderId="16" xfId="0" applyFont="1" applyFill="1" applyBorder="1" applyAlignment="1">
      <alignment horizontal="center" vertical="center" wrapText="1"/>
    </xf>
    <xf numFmtId="0" fontId="13" fillId="7" borderId="21" xfId="0" applyFont="1" applyFill="1" applyBorder="1" applyAlignment="1">
      <alignment horizontal="center" vertical="center" wrapText="1"/>
    </xf>
    <xf numFmtId="0" fontId="13" fillId="7" borderId="17" xfId="0" applyFont="1" applyFill="1" applyBorder="1" applyAlignment="1">
      <alignment horizontal="center" vertical="center" wrapText="1"/>
    </xf>
    <xf numFmtId="15" fontId="13" fillId="7" borderId="21" xfId="0" applyNumberFormat="1" applyFont="1" applyFill="1" applyBorder="1" applyAlignment="1" applyProtection="1">
      <alignment horizontal="left" vertical="center" wrapText="1"/>
      <protection locked="0"/>
    </xf>
    <xf numFmtId="0" fontId="28" fillId="5" borderId="16" xfId="0" applyFont="1" applyFill="1" applyBorder="1" applyAlignment="1">
      <alignment horizontal="center" vertical="center" wrapText="1"/>
    </xf>
    <xf numFmtId="0" fontId="28" fillId="5" borderId="21" xfId="0" applyFont="1" applyFill="1" applyBorder="1" applyAlignment="1">
      <alignment horizontal="center" vertical="center" wrapText="1"/>
    </xf>
    <xf numFmtId="0" fontId="28" fillId="5" borderId="17" xfId="0" applyFont="1" applyFill="1" applyBorder="1" applyAlignment="1">
      <alignment horizontal="center" vertical="center" wrapText="1"/>
    </xf>
    <xf numFmtId="0" fontId="21" fillId="21" borderId="16" xfId="0" applyFont="1" applyFill="1" applyBorder="1" applyAlignment="1">
      <alignment horizontal="left" vertical="center" wrapText="1"/>
    </xf>
    <xf numFmtId="0" fontId="16" fillId="21" borderId="17" xfId="0" applyFont="1" applyFill="1" applyBorder="1" applyAlignment="1">
      <alignment horizontal="left" vertical="center" wrapText="1"/>
    </xf>
    <xf numFmtId="0" fontId="13" fillId="7" borderId="16" xfId="0" applyFont="1" applyFill="1" applyBorder="1" applyAlignment="1">
      <alignment vertical="center" wrapText="1"/>
    </xf>
    <xf numFmtId="0" fontId="28" fillId="7" borderId="21" xfId="0" applyFont="1" applyFill="1" applyBorder="1" applyAlignment="1">
      <alignment vertical="center" wrapText="1"/>
    </xf>
    <xf numFmtId="0" fontId="28" fillId="7" borderId="17" xfId="0" applyFont="1" applyFill="1" applyBorder="1" applyAlignment="1">
      <alignment vertical="center" wrapText="1"/>
    </xf>
    <xf numFmtId="0" fontId="13" fillId="13" borderId="16" xfId="0" applyFont="1" applyFill="1" applyBorder="1" applyAlignment="1">
      <alignment horizontal="left" vertical="center" wrapText="1"/>
    </xf>
    <xf numFmtId="0" fontId="13" fillId="13" borderId="21" xfId="0" applyFont="1" applyFill="1" applyBorder="1" applyAlignment="1">
      <alignment horizontal="left" vertical="center" wrapText="1"/>
    </xf>
    <xf numFmtId="0" fontId="13" fillId="7" borderId="16" xfId="0" applyFont="1" applyFill="1" applyBorder="1" applyAlignment="1" applyProtection="1">
      <alignment horizontal="center" vertical="center" wrapText="1"/>
      <protection locked="0"/>
    </xf>
    <xf numFmtId="0" fontId="13" fillId="7" borderId="21" xfId="0" applyFont="1" applyFill="1" applyBorder="1" applyAlignment="1" applyProtection="1">
      <alignment horizontal="center" vertical="center" wrapText="1"/>
      <protection locked="0"/>
    </xf>
    <xf numFmtId="0" fontId="13" fillId="7" borderId="17" xfId="0" applyFont="1" applyFill="1" applyBorder="1" applyAlignment="1" applyProtection="1">
      <alignment horizontal="center" vertical="center" wrapText="1"/>
      <protection locked="0"/>
    </xf>
    <xf numFmtId="0" fontId="16" fillId="4" borderId="16" xfId="0" applyFont="1" applyFill="1" applyBorder="1" applyAlignment="1">
      <alignment horizontal="left" vertical="center" wrapText="1"/>
    </xf>
    <xf numFmtId="0" fontId="16" fillId="4" borderId="21" xfId="0" applyFont="1" applyFill="1" applyBorder="1" applyAlignment="1">
      <alignment horizontal="left" vertical="center" wrapText="1"/>
    </xf>
    <xf numFmtId="0" fontId="32" fillId="4" borderId="21" xfId="0" applyFont="1" applyFill="1" applyBorder="1" applyAlignment="1">
      <alignment horizontal="left" vertical="center" wrapText="1"/>
    </xf>
    <xf numFmtId="0" fontId="32" fillId="4" borderId="24" xfId="0" applyFont="1" applyFill="1" applyBorder="1" applyAlignment="1">
      <alignment horizontal="left" vertical="center" wrapText="1"/>
    </xf>
    <xf numFmtId="0" fontId="34" fillId="22" borderId="16" xfId="0" applyFont="1" applyFill="1" applyBorder="1" applyAlignment="1">
      <alignment horizontal="left" vertical="center" wrapText="1"/>
    </xf>
    <xf numFmtId="0" fontId="19" fillId="22" borderId="21" xfId="0" applyFont="1" applyFill="1" applyBorder="1" applyAlignment="1">
      <alignment horizontal="left" vertical="center" wrapText="1"/>
    </xf>
    <xf numFmtId="0" fontId="19" fillId="22" borderId="17" xfId="0" applyFont="1" applyFill="1" applyBorder="1" applyAlignment="1">
      <alignment horizontal="left" vertical="center" wrapText="1"/>
    </xf>
    <xf numFmtId="0" fontId="13" fillId="7" borderId="16" xfId="0" applyFont="1" applyFill="1" applyBorder="1" applyAlignment="1" applyProtection="1">
      <alignment horizontal="left" vertical="center" wrapText="1"/>
      <protection locked="0"/>
    </xf>
    <xf numFmtId="0" fontId="28" fillId="7" borderId="21" xfId="0" applyFont="1" applyFill="1" applyBorder="1" applyAlignment="1" applyProtection="1">
      <alignment horizontal="left" vertical="center" wrapText="1"/>
      <protection locked="0"/>
    </xf>
    <xf numFmtId="0" fontId="28" fillId="7" borderId="17" xfId="0" applyFont="1" applyFill="1" applyBorder="1" applyAlignment="1" applyProtection="1">
      <alignment horizontal="left" vertical="center" wrapText="1"/>
      <protection locked="0"/>
    </xf>
    <xf numFmtId="0" fontId="31" fillId="5" borderId="16" xfId="0" applyFont="1" applyFill="1" applyBorder="1" applyAlignment="1">
      <alignment horizontal="left" vertical="center" wrapText="1"/>
    </xf>
    <xf numFmtId="0" fontId="39" fillId="24" borderId="3" xfId="0" applyFont="1" applyFill="1" applyBorder="1" applyAlignment="1">
      <alignment horizontal="center" vertical="center"/>
    </xf>
    <xf numFmtId="0" fontId="39" fillId="26" borderId="0" xfId="2" applyFont="1" applyFill="1" applyAlignment="1">
      <alignment horizontal="center" vertical="center" wrapText="1"/>
    </xf>
    <xf numFmtId="9" fontId="29" fillId="28" borderId="16" xfId="1" applyNumberFormat="1" applyFont="1" applyFill="1" applyBorder="1" applyAlignment="1">
      <alignment horizontal="left" vertical="center" wrapText="1"/>
    </xf>
    <xf numFmtId="0" fontId="43" fillId="2" borderId="21" xfId="1" applyFont="1" applyBorder="1" applyAlignment="1">
      <alignment horizontal="left" vertical="center" wrapText="1"/>
    </xf>
    <xf numFmtId="0" fontId="44" fillId="7" borderId="21" xfId="2" applyFont="1" applyFill="1" applyBorder="1" applyAlignment="1">
      <alignment horizontal="left" vertical="center" wrapText="1"/>
    </xf>
    <xf numFmtId="0" fontId="42" fillId="3" borderId="11" xfId="3" applyFont="1" applyFill="1" applyBorder="1" applyAlignment="1">
      <alignment horizontal="left" vertical="center" wrapText="1"/>
    </xf>
    <xf numFmtId="0" fontId="28" fillId="28" borderId="16" xfId="2" applyFont="1" applyFill="1" applyBorder="1" applyAlignment="1">
      <alignment horizontal="left" vertical="center"/>
    </xf>
    <xf numFmtId="0" fontId="21" fillId="27" borderId="20" xfId="2" applyFont="1" applyFill="1" applyBorder="1" applyAlignment="1">
      <alignment horizontal="left" vertical="center" wrapText="1"/>
    </xf>
    <xf numFmtId="0" fontId="21" fillId="26" borderId="16" xfId="2" applyFont="1" applyFill="1" applyBorder="1" applyAlignment="1">
      <alignment horizontal="left" vertical="center" wrapText="1"/>
    </xf>
    <xf numFmtId="0" fontId="21" fillId="26" borderId="21" xfId="2" applyFont="1" applyFill="1" applyBorder="1" applyAlignment="1">
      <alignment horizontal="left" vertical="center" wrapText="1"/>
    </xf>
    <xf numFmtId="0" fontId="21" fillId="27" borderId="21" xfId="2" applyFont="1" applyFill="1" applyBorder="1" applyAlignment="1">
      <alignment horizontal="left" vertical="center" wrapText="1"/>
    </xf>
    <xf numFmtId="0" fontId="29" fillId="28" borderId="21" xfId="2" applyFont="1" applyFill="1" applyBorder="1" applyAlignment="1">
      <alignment horizontal="left" vertical="center" wrapText="1"/>
    </xf>
    <xf numFmtId="0" fontId="28" fillId="7" borderId="21" xfId="2" applyFont="1" applyFill="1" applyBorder="1" applyAlignment="1">
      <alignment horizontal="left" vertical="top" wrapText="1"/>
    </xf>
    <xf numFmtId="0" fontId="28" fillId="3" borderId="21" xfId="2" applyFont="1" applyFill="1" applyBorder="1" applyAlignment="1">
      <alignment horizontal="left" vertical="top" wrapText="1"/>
    </xf>
    <xf numFmtId="0" fontId="46" fillId="7" borderId="21" xfId="2" applyFont="1" applyFill="1" applyBorder="1" applyAlignment="1">
      <alignment horizontal="left" vertical="center" wrapText="1"/>
    </xf>
    <xf numFmtId="0" fontId="46" fillId="7" borderId="17" xfId="2" applyFont="1" applyFill="1" applyBorder="1" applyAlignment="1">
      <alignment horizontal="left" vertical="center" wrapText="1"/>
    </xf>
    <xf numFmtId="0" fontId="13" fillId="7" borderId="16" xfId="2" applyFont="1" applyFill="1" applyBorder="1" applyAlignment="1">
      <alignment horizontal="left" vertical="top" wrapText="1"/>
    </xf>
    <xf numFmtId="0" fontId="13" fillId="7" borderId="21" xfId="2" applyFont="1" applyFill="1" applyBorder="1" applyAlignment="1">
      <alignment horizontal="left" vertical="top" wrapText="1"/>
    </xf>
    <xf numFmtId="0" fontId="30" fillId="7" borderId="21" xfId="2" applyFont="1" applyFill="1" applyBorder="1" applyAlignment="1">
      <alignment horizontal="left" vertical="top" wrapText="1"/>
    </xf>
    <xf numFmtId="0" fontId="13" fillId="7" borderId="22" xfId="2" applyFont="1" applyFill="1" applyBorder="1" applyAlignment="1">
      <alignment horizontal="left" vertical="top" wrapText="1"/>
    </xf>
    <xf numFmtId="0" fontId="39" fillId="25" borderId="3" xfId="0" applyFont="1" applyFill="1" applyBorder="1" applyAlignment="1">
      <alignment horizontal="left" vertical="center"/>
    </xf>
  </cellXfs>
  <cellStyles count="5">
    <cellStyle name="Heading 4 2" xfId="3" xr:uid="{0D6F4B80-1E5F-E24A-9B56-E748AB57F349}"/>
    <cellStyle name="Normal" xfId="0" builtinId="0"/>
    <cellStyle name="Normal 2" xfId="2" xr:uid="{85D597E5-2D01-364B-84EE-9D7CE525C2DD}"/>
    <cellStyle name="Output" xfId="1" builtinId="21"/>
    <cellStyle name="Percent 2" xfId="4" xr:uid="{FE3A0811-D731-F541-A78F-7CFA8282CDD2}"/>
  </cellStyles>
  <dxfs count="249">
    <dxf>
      <font>
        <strike val="0"/>
        <color theme="0"/>
      </font>
      <fill>
        <patternFill>
          <bgColor theme="4" tint="-0.24994659260841701"/>
        </patternFill>
      </fill>
    </dxf>
    <dxf>
      <font>
        <color auto="1"/>
      </font>
      <fill>
        <patternFill>
          <fgColor auto="1"/>
          <bgColor theme="4" tint="-0.24994659260841701"/>
        </patternFill>
      </fill>
    </dxf>
    <dxf>
      <font>
        <color auto="1"/>
      </font>
      <fill>
        <patternFill>
          <bgColor theme="9" tint="0.39994506668294322"/>
        </patternFill>
      </fill>
    </dxf>
    <dxf>
      <font>
        <color rgb="FF9C0006"/>
      </font>
      <fill>
        <patternFill>
          <bgColor rgb="FFFFC7CE"/>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1"/>
      </font>
      <fill>
        <patternFill>
          <bgColor theme="9" tint="0.39994506668294322"/>
        </patternFill>
      </fill>
    </dxf>
    <dxf>
      <font>
        <color theme="0"/>
      </font>
      <fill>
        <patternFill>
          <bgColor theme="9" tint="-0.24994659260841701"/>
        </patternFill>
      </fill>
    </dxf>
    <dxf>
      <font>
        <color theme="0"/>
      </font>
      <fill>
        <patternFill>
          <bgColor theme="4" tint="-0.24994659260841701"/>
        </patternFill>
      </fill>
    </dxf>
    <dxf>
      <font>
        <color theme="1"/>
      </font>
      <fill>
        <patternFill>
          <bgColor rgb="FFFFD401"/>
        </patternFill>
      </fill>
    </dxf>
    <dxf>
      <font>
        <color theme="1"/>
      </font>
      <fill>
        <patternFill>
          <bgColor theme="9" tint="0.39994506668294322"/>
        </patternFill>
      </fill>
    </dxf>
    <dxf>
      <font>
        <color theme="0"/>
      </font>
      <fill>
        <patternFill>
          <bgColor theme="4" tint="-0.24994659260841701"/>
        </patternFill>
      </fill>
    </dxf>
    <dxf>
      <font>
        <color theme="1"/>
      </font>
      <fill>
        <patternFill>
          <bgColor rgb="FFFFD401"/>
        </patternFill>
      </fill>
    </dxf>
    <dxf>
      <font>
        <color theme="1"/>
      </font>
      <fill>
        <patternFill>
          <bgColor theme="9" tint="0.39994506668294322"/>
        </patternFill>
      </fill>
    </dxf>
    <dxf>
      <font>
        <color theme="0"/>
      </font>
      <fill>
        <patternFill>
          <bgColor theme="9" tint="-0.249946592608417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1"/>
      </font>
      <fill>
        <patternFill>
          <bgColor theme="9" tint="0.39994506668294322"/>
        </patternFill>
      </fill>
    </dxf>
    <dxf>
      <font>
        <color theme="0"/>
      </font>
      <fill>
        <patternFill>
          <bgColor theme="4" tint="-0.24994659260841701"/>
        </patternFill>
      </fill>
    </dxf>
    <dxf>
      <font>
        <color theme="1"/>
      </font>
      <fill>
        <patternFill>
          <bgColor rgb="FFFFD4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0"/>
      </font>
      <fill>
        <patternFill>
          <bgColor theme="9" tint="-0.24994659260841701"/>
        </patternFill>
      </fill>
    </dxf>
    <dxf>
      <font>
        <color theme="1"/>
      </font>
      <fill>
        <patternFill>
          <bgColor theme="9" tint="0.39994506668294322"/>
        </patternFill>
      </fill>
    </dxf>
    <dxf>
      <font>
        <color theme="0"/>
      </font>
      <fill>
        <patternFill>
          <bgColor theme="9" tint="-0.24994659260841701"/>
        </patternFill>
      </fill>
    </dxf>
    <dxf>
      <font>
        <color theme="0"/>
      </font>
      <fill>
        <patternFill>
          <bgColor theme="4" tint="-0.24994659260841701"/>
        </patternFill>
      </fill>
    </dxf>
    <dxf>
      <font>
        <color theme="1"/>
      </font>
      <fill>
        <patternFill>
          <bgColor rgb="FFFFD401"/>
        </patternFill>
      </fill>
    </dxf>
    <dxf>
      <font>
        <color theme="1"/>
      </font>
      <fill>
        <patternFill>
          <bgColor theme="9" tint="0.39994506668294322"/>
        </patternFill>
      </fill>
    </dxf>
    <dxf>
      <font>
        <color theme="0"/>
      </font>
      <fill>
        <patternFill>
          <bgColor theme="9" tint="-0.24994659260841701"/>
        </patternFill>
      </fill>
    </dxf>
    <dxf>
      <font>
        <color theme="0"/>
      </font>
      <fill>
        <patternFill>
          <bgColor theme="4" tint="-0.24994659260841701"/>
        </patternFill>
      </fill>
    </dxf>
    <dxf>
      <font>
        <color theme="1"/>
      </font>
      <fill>
        <patternFill>
          <bgColor rgb="FFFFD401"/>
        </patternFill>
      </fill>
    </dxf>
    <dxf>
      <font>
        <color theme="1"/>
      </font>
      <fill>
        <patternFill>
          <bgColor theme="9" tint="0.39994506668294322"/>
        </patternFill>
      </fill>
    </dxf>
    <dxf>
      <font>
        <color theme="0"/>
      </font>
      <fill>
        <patternFill>
          <bgColor theme="9" tint="-0.24994659260841701"/>
        </patternFill>
      </fill>
    </dxf>
    <dxf>
      <font>
        <color theme="1"/>
      </font>
      <fill>
        <patternFill>
          <bgColor rgb="FFFFD4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1"/>
      </font>
      <fill>
        <patternFill>
          <bgColor theme="9" tint="0.39994506668294322"/>
        </patternFill>
      </fill>
    </dxf>
    <dxf>
      <font>
        <color theme="0"/>
      </font>
      <fill>
        <patternFill>
          <bgColor theme="9" tint="-0.24994659260841701"/>
        </patternFill>
      </fill>
    </dxf>
    <dxf>
      <font>
        <color theme="0"/>
      </font>
      <fill>
        <patternFill>
          <bgColor theme="4" tint="-0.24994659260841701"/>
        </patternFill>
      </fill>
    </dxf>
    <dxf>
      <font>
        <color theme="1"/>
      </font>
      <fill>
        <patternFill>
          <bgColor rgb="FFFFD401"/>
        </patternFill>
      </fill>
    </dxf>
    <dxf>
      <font>
        <color theme="1"/>
      </font>
      <fill>
        <patternFill>
          <bgColor rgb="FFFFD401"/>
        </patternFill>
      </fill>
    </dxf>
    <dxf>
      <font>
        <color theme="1"/>
      </font>
      <fill>
        <patternFill>
          <bgColor theme="9" tint="0.39994506668294322"/>
        </patternFill>
      </fill>
    </dxf>
    <dxf>
      <font>
        <color theme="0"/>
      </font>
      <fill>
        <patternFill>
          <bgColor theme="9" tint="-0.24994659260841701"/>
        </patternFill>
      </fill>
    </dxf>
    <dxf>
      <font>
        <color theme="0"/>
      </font>
      <fill>
        <patternFill>
          <bgColor theme="4" tint="-0.24994659260841701"/>
        </patternFill>
      </fill>
    </dxf>
    <dxf>
      <font>
        <color theme="1"/>
      </font>
      <fill>
        <patternFill>
          <bgColor rgb="FFFFD401"/>
        </patternFill>
      </fill>
    </dxf>
    <dxf>
      <font>
        <color theme="1"/>
      </font>
      <fill>
        <patternFill>
          <bgColor theme="9" tint="0.39994506668294322"/>
        </patternFill>
      </fill>
    </dxf>
    <dxf>
      <font>
        <color theme="0"/>
      </font>
      <fill>
        <patternFill>
          <bgColor theme="9" tint="-0.24994659260841701"/>
        </patternFill>
      </fill>
    </dxf>
    <dxf>
      <font>
        <color theme="0"/>
      </font>
      <fill>
        <patternFill>
          <bgColor theme="4" tint="-0.24994659260841701"/>
        </patternFill>
      </fill>
    </dxf>
    <dxf>
      <font>
        <color theme="1"/>
      </font>
      <fill>
        <patternFill>
          <bgColor theme="9" tint="0.39994506668294322"/>
        </patternFill>
      </fill>
    </dxf>
    <dxf>
      <font>
        <color theme="0"/>
      </font>
      <fill>
        <patternFill>
          <bgColor theme="9" tint="-0.24994659260841701"/>
        </patternFill>
      </fill>
    </dxf>
    <dxf>
      <font>
        <color theme="0"/>
      </font>
      <fill>
        <patternFill>
          <bgColor theme="4" tint="-0.24994659260841701"/>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1"/>
      </font>
      <fill>
        <patternFill>
          <bgColor rgb="FFFFD401"/>
        </patternFill>
      </fill>
    </dxf>
    <dxf>
      <font>
        <color theme="0"/>
      </font>
      <fill>
        <patternFill>
          <bgColor theme="9" tint="-0.24994659260841701"/>
        </patternFill>
      </fill>
    </dxf>
    <dxf>
      <font>
        <color theme="1"/>
      </font>
      <fill>
        <patternFill>
          <bgColor theme="9" tint="0.39994506668294322"/>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1"/>
      </font>
      <fill>
        <patternFill>
          <bgColor rgb="FFFFD401"/>
        </patternFill>
      </fill>
    </dxf>
    <dxf>
      <font>
        <color theme="0"/>
      </font>
      <fill>
        <patternFill>
          <bgColor theme="9" tint="-0.24994659260841701"/>
        </patternFill>
      </fill>
    </dxf>
    <dxf>
      <font>
        <color theme="1"/>
      </font>
      <fill>
        <patternFill>
          <bgColor theme="9" tint="0.39994506668294322"/>
        </patternFill>
      </fill>
    </dxf>
    <dxf>
      <font>
        <color theme="0"/>
      </font>
      <fill>
        <patternFill>
          <bgColor theme="4" tint="-0.24994659260841701"/>
        </patternFill>
      </fill>
    </dxf>
    <dxf>
      <fill>
        <patternFill patternType="solid">
          <fgColor theme="9" tint="0.59996337778862885"/>
          <bgColor theme="9" tint="0.59996337778862885"/>
        </patternFill>
      </fill>
    </dxf>
    <dxf>
      <fill>
        <patternFill patternType="solid">
          <fgColor rgb="FFFFEB9C"/>
          <bgColor rgb="FFFFEB9C"/>
        </patternFill>
      </fill>
    </dxf>
    <dxf>
      <fill>
        <patternFill patternType="solid">
          <fgColor rgb="FFFF7E79"/>
          <bgColor rgb="FFFF94A0"/>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ill>
        <patternFill>
          <bgColor theme="9" tint="0.79998168889431442"/>
        </patternFill>
      </fill>
    </dxf>
    <dxf>
      <fill>
        <patternFill>
          <bgColor theme="9"/>
        </patternFill>
      </fill>
    </dxf>
    <dxf>
      <fill>
        <patternFill>
          <bgColor theme="9" tint="0.59996337778862885"/>
        </patternFill>
      </fill>
    </dxf>
    <dxf>
      <fill>
        <patternFill>
          <bgColor rgb="FF009078"/>
        </patternFill>
      </fill>
    </dxf>
    <dxf>
      <fill>
        <patternFill>
          <bgColor rgb="FF0EBA9D"/>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rgb="FFFF2600"/>
        </patternFill>
      </fill>
    </dxf>
    <dxf>
      <font>
        <color theme="1"/>
      </font>
      <fill>
        <patternFill>
          <bgColor theme="9" tint="0.39994506668294322"/>
        </patternFill>
      </fill>
    </dxf>
    <dxf>
      <font>
        <color theme="0"/>
      </font>
      <fill>
        <patternFill>
          <bgColor theme="9" tint="-0.24994659260841701"/>
        </patternFill>
      </fill>
    </dxf>
    <dxf>
      <font>
        <color theme="0"/>
      </font>
      <fill>
        <patternFill>
          <bgColor theme="4" tint="-0.24994659260841701"/>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1"/>
      </font>
      <fill>
        <patternFill>
          <bgColor rgb="FFFFD401"/>
        </patternFill>
      </fill>
    </dxf>
    <dxf>
      <font>
        <color theme="1"/>
      </font>
      <fill>
        <patternFill>
          <bgColor theme="9" tint="0.39994506668294322"/>
        </patternFill>
      </fill>
    </dxf>
    <dxf>
      <font>
        <color theme="0"/>
      </font>
      <fill>
        <patternFill>
          <bgColor theme="9" tint="-0.24994659260841701"/>
        </patternFill>
      </fill>
    </dxf>
    <dxf>
      <font>
        <color theme="0"/>
      </font>
      <fill>
        <patternFill>
          <bgColor theme="4" tint="-0.24994659260841701"/>
        </patternFill>
      </fill>
    </dxf>
    <dxf>
      <font>
        <color theme="0"/>
      </font>
      <fill>
        <patternFill>
          <bgColor theme="4" tint="-0.24994659260841701"/>
        </patternFill>
      </fill>
    </dxf>
    <dxf>
      <font>
        <color theme="1"/>
      </font>
      <fill>
        <patternFill>
          <bgColor rgb="FFFFD401"/>
        </patternFill>
      </fill>
    </dxf>
    <dxf>
      <font>
        <color theme="1"/>
      </font>
      <fill>
        <patternFill>
          <bgColor theme="9" tint="0.39994506668294322"/>
        </patternFill>
      </fill>
    </dxf>
    <dxf>
      <font>
        <color theme="0"/>
      </font>
      <fill>
        <patternFill>
          <bgColor theme="9" tint="-0.24994659260841701"/>
        </patternFill>
      </fill>
    </dxf>
    <dxf>
      <font>
        <color theme="1"/>
      </font>
      <fill>
        <patternFill>
          <bgColor rgb="FFFFD401"/>
        </patternFill>
      </fill>
    </dxf>
    <dxf>
      <font>
        <color theme="1"/>
      </font>
      <fill>
        <patternFill>
          <bgColor theme="9" tint="0.39994506668294322"/>
        </patternFill>
      </fill>
    </dxf>
    <dxf>
      <font>
        <color theme="0"/>
      </font>
      <fill>
        <patternFill>
          <bgColor theme="9" tint="-0.24994659260841701"/>
        </patternFill>
      </fill>
    </dxf>
    <dxf>
      <font>
        <color theme="0"/>
      </font>
      <fill>
        <patternFill>
          <bgColor theme="4" tint="-0.24994659260841701"/>
        </patternFill>
      </fill>
    </dxf>
    <dxf>
      <font>
        <color theme="1"/>
      </font>
      <fill>
        <patternFill>
          <bgColor rgb="FFFFD401"/>
        </patternFill>
      </fill>
    </dxf>
    <dxf>
      <font>
        <color theme="1"/>
      </font>
      <fill>
        <patternFill>
          <bgColor theme="9" tint="0.39994506668294322"/>
        </patternFill>
      </fill>
    </dxf>
    <dxf>
      <font>
        <color theme="0"/>
      </font>
      <fill>
        <patternFill>
          <bgColor theme="9" tint="-0.24994659260841701"/>
        </patternFill>
      </fill>
    </dxf>
    <dxf>
      <font>
        <color theme="0"/>
      </font>
      <fill>
        <patternFill>
          <bgColor theme="4" tint="-0.24994659260841701"/>
        </patternFill>
      </fill>
    </dxf>
    <dxf>
      <font>
        <color theme="0"/>
      </font>
      <fill>
        <patternFill>
          <bgColor theme="4" tint="-0.24994659260841701"/>
        </patternFill>
      </fill>
    </dxf>
    <dxf>
      <font>
        <color theme="1"/>
      </font>
      <fill>
        <patternFill>
          <bgColor rgb="FFFFD401"/>
        </patternFill>
      </fill>
    </dxf>
    <dxf>
      <font>
        <color theme="1"/>
      </font>
      <fill>
        <patternFill>
          <bgColor theme="9" tint="0.39994506668294322"/>
        </patternFill>
      </fill>
    </dxf>
    <dxf>
      <font>
        <color theme="0"/>
      </font>
      <fill>
        <patternFill>
          <bgColor theme="9" tint="-0.249946592608417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0"/>
      </font>
      <fill>
        <patternFill>
          <bgColor theme="9"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4" tint="-0.24994659260841701"/>
        </patternFill>
      </fill>
    </dxf>
    <dxf>
      <font>
        <color theme="1"/>
      </font>
      <fill>
        <patternFill>
          <bgColor theme="9" tint="0.39994506668294322"/>
        </patternFill>
      </fill>
    </dxf>
    <dxf>
      <font>
        <color theme="1"/>
      </font>
      <fill>
        <patternFill>
          <bgColor rgb="FFFFD401"/>
        </patternFill>
      </fill>
    </dxf>
    <dxf>
      <font>
        <color theme="0"/>
      </font>
      <fill>
        <patternFill>
          <bgColor theme="9" tint="-0.24994659260841701"/>
        </patternFill>
      </fill>
    </dxf>
  </dxfs>
  <tableStyles count="0" defaultTableStyle="TableStyleMedium2" defaultPivotStyle="PivotStyleLight16"/>
  <colors>
    <mruColors>
      <color rgb="FF30A048"/>
      <color rgb="FF6FBE47"/>
      <color rgb="FF439689"/>
      <color rgb="FF255A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3CFAD-4574-2D4D-B51D-43808A2F445C}">
  <sheetPr>
    <tabColor rgb="FF30A048"/>
    <pageSetUpPr fitToPage="1"/>
  </sheetPr>
  <dimension ref="A1:P274"/>
  <sheetViews>
    <sheetView showGridLines="0" topLeftCell="D1" zoomScale="139" zoomScaleNormal="286" workbookViewId="0">
      <pane ySplit="5" topLeftCell="A6" activePane="bottomLeft" state="frozenSplit"/>
      <selection activeCell="B74" sqref="B74:C74"/>
      <selection pane="bottomLeft" activeCell="A2" sqref="A2:D2"/>
    </sheetView>
  </sheetViews>
  <sheetFormatPr baseColWidth="10" defaultColWidth="12.6640625" defaultRowHeight="17" x14ac:dyDescent="0.15"/>
  <cols>
    <col min="1" max="1" width="13" style="1" bestFit="1" customWidth="1"/>
    <col min="2" max="2" width="60.1640625" style="10" customWidth="1"/>
    <col min="3" max="3" width="15.33203125" style="11" customWidth="1"/>
    <col min="4" max="4" width="75.1640625" style="172" customWidth="1"/>
    <col min="5" max="5" width="6.5" style="1" customWidth="1"/>
    <col min="6" max="6" width="30.1640625" style="7" customWidth="1"/>
    <col min="7" max="7" width="77" style="7" customWidth="1"/>
    <col min="8" max="8" width="20.6640625" style="1" customWidth="1"/>
    <col min="9" max="9" width="18.5" style="1" customWidth="1"/>
    <col min="10" max="16" width="7.6640625" style="1" customWidth="1"/>
    <col min="17" max="16384" width="12.6640625" style="1"/>
  </cols>
  <sheetData>
    <row r="1" spans="1:16" ht="20" x14ac:dyDescent="0.15">
      <c r="A1" s="190" t="s">
        <v>0</v>
      </c>
      <c r="B1" s="190"/>
      <c r="C1" s="190"/>
      <c r="D1" s="190"/>
      <c r="E1" s="14"/>
      <c r="F1" s="12"/>
      <c r="G1" s="12"/>
      <c r="J1" s="2"/>
      <c r="K1" s="2"/>
      <c r="L1" s="2"/>
      <c r="M1" s="2"/>
      <c r="N1" s="2"/>
      <c r="O1" s="2"/>
      <c r="P1" s="2"/>
    </row>
    <row r="2" spans="1:16" x14ac:dyDescent="0.15">
      <c r="A2" s="191" t="s">
        <v>267</v>
      </c>
      <c r="B2" s="191"/>
      <c r="C2" s="191"/>
      <c r="D2" s="191"/>
      <c r="E2" s="15"/>
      <c r="F2" s="13"/>
      <c r="G2" s="13"/>
      <c r="J2" s="2"/>
      <c r="K2" s="2"/>
      <c r="L2" s="2"/>
      <c r="M2" s="2"/>
      <c r="N2" s="2"/>
      <c r="O2" s="2"/>
      <c r="P2" s="2"/>
    </row>
    <row r="3" spans="1:16" ht="18" thickBot="1" x14ac:dyDescent="0.2">
      <c r="A3" s="192">
        <f>C$12</f>
        <v>0</v>
      </c>
      <c r="B3" s="193"/>
      <c r="C3" s="193"/>
      <c r="D3" s="193"/>
      <c r="E3" s="15"/>
      <c r="F3" s="13"/>
      <c r="G3" s="13"/>
      <c r="J3" s="2"/>
      <c r="K3" s="2"/>
      <c r="L3" s="2"/>
      <c r="M3" s="2"/>
      <c r="N3" s="2"/>
      <c r="O3" s="2"/>
      <c r="P3" s="2"/>
    </row>
    <row r="4" spans="1:16" s="3" customFormat="1" ht="17" customHeight="1" x14ac:dyDescent="0.15">
      <c r="A4" s="199" t="s">
        <v>1</v>
      </c>
      <c r="B4" s="200"/>
      <c r="C4" s="200"/>
      <c r="D4" s="201"/>
      <c r="E4" s="59"/>
      <c r="F4" s="112" t="s">
        <v>269</v>
      </c>
      <c r="G4" s="113" t="s">
        <v>270</v>
      </c>
      <c r="J4" s="4"/>
      <c r="K4" s="4"/>
      <c r="L4" s="4"/>
      <c r="M4" s="4"/>
      <c r="N4" s="4"/>
      <c r="O4" s="4"/>
      <c r="P4" s="4"/>
    </row>
    <row r="5" spans="1:16" s="5" customFormat="1" x14ac:dyDescent="0.15">
      <c r="A5" s="194" t="s">
        <v>268</v>
      </c>
      <c r="B5" s="195"/>
      <c r="C5" s="162" t="e">
        <f>ROUND( (C47*E47)+(C52*E52)+(C66*E66)+(C73*E73)+(C87*E87)+(C99*E99)+(C105*E105)+(C111*E111)+(C116*E116),2)</f>
        <v>#DIV/0!</v>
      </c>
      <c r="D5" s="183" t="e">
        <f>VLOOKUP(C5,Choices!O4:P8,2)</f>
        <v>#DIV/0!</v>
      </c>
      <c r="E5" s="39"/>
      <c r="F5" s="114"/>
      <c r="G5" s="115"/>
      <c r="J5" s="6"/>
      <c r="K5" s="6"/>
      <c r="L5" s="6"/>
      <c r="M5" s="6"/>
      <c r="N5" s="6"/>
      <c r="O5" s="6"/>
      <c r="P5" s="6"/>
    </row>
    <row r="6" spans="1:16" s="5" customFormat="1" x14ac:dyDescent="0.15">
      <c r="A6" s="129" t="s">
        <v>2</v>
      </c>
      <c r="B6" s="131" t="s">
        <v>442</v>
      </c>
      <c r="C6" s="163">
        <v>5</v>
      </c>
      <c r="D6" s="184" t="s">
        <v>3</v>
      </c>
      <c r="E6" s="39"/>
      <c r="F6" s="114"/>
      <c r="G6" s="115"/>
      <c r="J6" s="6"/>
      <c r="K6" s="6"/>
      <c r="L6" s="6"/>
      <c r="M6" s="6"/>
      <c r="N6" s="6"/>
      <c r="O6" s="6"/>
      <c r="P6" s="6"/>
    </row>
    <row r="7" spans="1:16" x14ac:dyDescent="0.15">
      <c r="A7" s="130" t="s">
        <v>4</v>
      </c>
      <c r="B7" s="131" t="s">
        <v>443</v>
      </c>
      <c r="C7" s="164">
        <v>4</v>
      </c>
      <c r="D7" s="185" t="s">
        <v>5</v>
      </c>
      <c r="E7" s="40"/>
      <c r="F7" s="116"/>
      <c r="G7" s="115"/>
      <c r="J7" s="2"/>
      <c r="K7" s="2"/>
      <c r="L7" s="2"/>
      <c r="M7" s="2"/>
      <c r="N7" s="2"/>
      <c r="O7" s="2"/>
      <c r="P7" s="2"/>
    </row>
    <row r="8" spans="1:16" x14ac:dyDescent="0.15">
      <c r="A8" s="132" t="s">
        <v>6</v>
      </c>
      <c r="B8" s="131" t="s">
        <v>444</v>
      </c>
      <c r="C8" s="164">
        <v>3</v>
      </c>
      <c r="D8" s="185" t="s">
        <v>7</v>
      </c>
      <c r="E8" s="40"/>
      <c r="F8" s="116"/>
      <c r="G8" s="115"/>
      <c r="J8" s="2"/>
      <c r="K8" s="2"/>
      <c r="L8" s="2"/>
      <c r="M8" s="2"/>
      <c r="N8" s="2"/>
      <c r="O8" s="2"/>
      <c r="P8" s="2"/>
    </row>
    <row r="9" spans="1:16" x14ac:dyDescent="0.15">
      <c r="A9" s="133" t="s">
        <v>8</v>
      </c>
      <c r="B9" s="131" t="s">
        <v>445</v>
      </c>
      <c r="C9" s="164">
        <v>2</v>
      </c>
      <c r="D9" s="185" t="s">
        <v>9</v>
      </c>
      <c r="E9" s="40"/>
      <c r="F9" s="116"/>
      <c r="G9" s="115"/>
      <c r="J9" s="2"/>
      <c r="K9" s="2"/>
      <c r="L9" s="2"/>
      <c r="M9" s="2"/>
      <c r="N9" s="2"/>
      <c r="O9" s="2"/>
      <c r="P9" s="2"/>
    </row>
    <row r="10" spans="1:16" x14ac:dyDescent="0.15">
      <c r="A10" s="134" t="s">
        <v>10</v>
      </c>
      <c r="B10" s="131" t="s">
        <v>11</v>
      </c>
      <c r="C10" s="164">
        <v>1</v>
      </c>
      <c r="D10" s="185" t="s">
        <v>12</v>
      </c>
      <c r="E10" s="40"/>
      <c r="F10" s="116"/>
      <c r="G10" s="117"/>
      <c r="J10" s="2"/>
      <c r="K10" s="2"/>
      <c r="L10" s="2"/>
      <c r="M10" s="2"/>
      <c r="N10" s="2"/>
      <c r="O10" s="2"/>
      <c r="P10" s="2"/>
    </row>
    <row r="11" spans="1:16" s="3" customFormat="1" x14ac:dyDescent="0.2">
      <c r="A11" s="196" t="s">
        <v>13</v>
      </c>
      <c r="B11" s="197"/>
      <c r="C11" s="197"/>
      <c r="D11" s="198"/>
      <c r="E11" s="60"/>
      <c r="F11" s="118"/>
      <c r="G11" s="115"/>
      <c r="J11" s="4"/>
      <c r="K11" s="4"/>
      <c r="L11" s="4"/>
      <c r="M11" s="4"/>
      <c r="N11" s="4"/>
      <c r="O11" s="4"/>
      <c r="P11" s="4"/>
    </row>
    <row r="12" spans="1:16" x14ac:dyDescent="0.2">
      <c r="A12" s="186" t="s">
        <v>14</v>
      </c>
      <c r="B12" s="187"/>
      <c r="C12" s="188"/>
      <c r="D12" s="189"/>
      <c r="E12" s="41"/>
      <c r="F12" s="119"/>
      <c r="G12" s="115"/>
      <c r="J12" s="2"/>
      <c r="K12" s="2"/>
      <c r="L12" s="2"/>
      <c r="M12" s="2"/>
      <c r="N12" s="2"/>
      <c r="O12" s="2"/>
      <c r="P12" s="2"/>
    </row>
    <row r="13" spans="1:16" x14ac:dyDescent="0.2">
      <c r="A13" s="186" t="s">
        <v>15</v>
      </c>
      <c r="B13" s="187"/>
      <c r="C13" s="188"/>
      <c r="D13" s="189"/>
      <c r="E13" s="41"/>
      <c r="F13" s="119"/>
      <c r="G13" s="115"/>
      <c r="J13" s="2"/>
      <c r="K13" s="2"/>
      <c r="L13" s="2"/>
      <c r="M13" s="2"/>
      <c r="N13" s="2"/>
      <c r="O13" s="2"/>
      <c r="P13" s="2"/>
    </row>
    <row r="14" spans="1:16" x14ac:dyDescent="0.2">
      <c r="A14" s="186" t="s">
        <v>16</v>
      </c>
      <c r="B14" s="187"/>
      <c r="C14" s="188"/>
      <c r="D14" s="189"/>
      <c r="E14" s="41"/>
      <c r="F14" s="119"/>
      <c r="G14" s="115"/>
      <c r="J14" s="2"/>
      <c r="K14" s="2"/>
      <c r="L14" s="2"/>
      <c r="M14" s="2"/>
      <c r="N14" s="2"/>
      <c r="O14" s="2"/>
      <c r="P14" s="2"/>
    </row>
    <row r="15" spans="1:16" x14ac:dyDescent="0.2">
      <c r="A15" s="206" t="s">
        <v>17</v>
      </c>
      <c r="B15" s="207"/>
      <c r="C15" s="188"/>
      <c r="D15" s="189"/>
      <c r="E15" s="41"/>
      <c r="F15" s="119"/>
      <c r="G15" s="115"/>
      <c r="J15" s="2"/>
      <c r="K15" s="2"/>
      <c r="L15" s="2"/>
      <c r="M15" s="2"/>
      <c r="N15" s="2"/>
      <c r="O15" s="2"/>
      <c r="P15" s="2"/>
    </row>
    <row r="16" spans="1:16" x14ac:dyDescent="0.2">
      <c r="A16" s="202" t="s">
        <v>18</v>
      </c>
      <c r="B16" s="203"/>
      <c r="C16" s="208"/>
      <c r="D16" s="209"/>
      <c r="E16" s="41"/>
      <c r="F16" s="119"/>
      <c r="G16" s="115"/>
      <c r="J16" s="2"/>
      <c r="K16" s="2"/>
      <c r="L16" s="2"/>
      <c r="M16" s="2"/>
      <c r="N16" s="2"/>
      <c r="O16" s="2"/>
      <c r="P16" s="2"/>
    </row>
    <row r="17" spans="1:16" x14ac:dyDescent="0.2">
      <c r="A17" s="202" t="s">
        <v>19</v>
      </c>
      <c r="B17" s="203"/>
      <c r="C17" s="204"/>
      <c r="D17" s="205"/>
      <c r="E17" s="41"/>
      <c r="F17" s="119"/>
      <c r="G17" s="115"/>
      <c r="J17" s="2"/>
      <c r="K17" s="2"/>
      <c r="L17" s="2"/>
      <c r="M17" s="2"/>
      <c r="N17" s="2"/>
      <c r="O17" s="2"/>
      <c r="P17" s="2"/>
    </row>
    <row r="18" spans="1:16" x14ac:dyDescent="0.2">
      <c r="A18" s="202" t="s">
        <v>20</v>
      </c>
      <c r="B18" s="203"/>
      <c r="C18" s="204"/>
      <c r="D18" s="205"/>
      <c r="E18" s="41"/>
      <c r="F18" s="119"/>
      <c r="G18" s="115"/>
      <c r="J18" s="2"/>
      <c r="K18" s="2"/>
      <c r="L18" s="2"/>
      <c r="M18" s="2"/>
      <c r="N18" s="2"/>
      <c r="O18" s="2"/>
      <c r="P18" s="2"/>
    </row>
    <row r="19" spans="1:16" s="3" customFormat="1" ht="17" customHeight="1" x14ac:dyDescent="0.2">
      <c r="A19" s="196" t="s">
        <v>21</v>
      </c>
      <c r="B19" s="197"/>
      <c r="C19" s="197"/>
      <c r="D19" s="224"/>
      <c r="E19" s="60"/>
      <c r="F19" s="118"/>
      <c r="G19" s="115" t="s">
        <v>22</v>
      </c>
      <c r="J19" s="4"/>
      <c r="K19" s="4"/>
      <c r="L19" s="4"/>
      <c r="M19" s="4"/>
      <c r="N19" s="4"/>
      <c r="O19" s="4"/>
      <c r="P19" s="4"/>
    </row>
    <row r="20" spans="1:16" x14ac:dyDescent="0.15">
      <c r="A20" s="202" t="s">
        <v>23</v>
      </c>
      <c r="B20" s="203"/>
      <c r="C20" s="204"/>
      <c r="D20" s="205"/>
      <c r="E20" s="42"/>
      <c r="F20" s="116"/>
      <c r="G20" s="115"/>
      <c r="J20" s="2"/>
      <c r="K20" s="2"/>
      <c r="L20" s="2"/>
      <c r="M20" s="2"/>
      <c r="N20" s="2"/>
      <c r="O20" s="2"/>
      <c r="P20" s="2"/>
    </row>
    <row r="21" spans="1:16" x14ac:dyDescent="0.15">
      <c r="A21" s="202" t="s">
        <v>272</v>
      </c>
      <c r="B21" s="203"/>
      <c r="C21" s="204"/>
      <c r="D21" s="205"/>
      <c r="E21" s="42"/>
      <c r="F21" s="116"/>
      <c r="G21" s="115"/>
      <c r="J21" s="2"/>
      <c r="K21" s="2"/>
      <c r="L21" s="2"/>
      <c r="M21" s="2"/>
      <c r="N21" s="2"/>
      <c r="O21" s="2"/>
      <c r="P21" s="2"/>
    </row>
    <row r="22" spans="1:16" x14ac:dyDescent="0.15">
      <c r="A22" s="202" t="s">
        <v>273</v>
      </c>
      <c r="B22" s="203"/>
      <c r="C22" s="204"/>
      <c r="D22" s="205"/>
      <c r="E22" s="42"/>
      <c r="F22" s="116"/>
      <c r="G22" s="115"/>
      <c r="J22" s="2"/>
      <c r="K22" s="2"/>
      <c r="L22" s="2"/>
      <c r="M22" s="2"/>
      <c r="N22" s="2"/>
      <c r="O22" s="2"/>
      <c r="P22" s="2"/>
    </row>
    <row r="23" spans="1:16" ht="30" x14ac:dyDescent="0.15">
      <c r="A23" s="202" t="s">
        <v>24</v>
      </c>
      <c r="B23" s="203"/>
      <c r="C23" s="204"/>
      <c r="D23" s="205"/>
      <c r="E23" s="42"/>
      <c r="F23" s="116"/>
      <c r="G23" s="115" t="s">
        <v>25</v>
      </c>
      <c r="J23" s="2"/>
      <c r="K23" s="2"/>
      <c r="L23" s="2"/>
      <c r="M23" s="2"/>
      <c r="N23" s="2"/>
      <c r="O23" s="2"/>
      <c r="P23" s="2"/>
    </row>
    <row r="24" spans="1:16" x14ac:dyDescent="0.15">
      <c r="A24" s="206" t="s">
        <v>274</v>
      </c>
      <c r="B24" s="207"/>
      <c r="C24" s="204"/>
      <c r="D24" s="205"/>
      <c r="E24" s="42"/>
      <c r="F24" s="116"/>
      <c r="G24" s="115"/>
      <c r="J24" s="2"/>
      <c r="K24" s="2"/>
      <c r="L24" s="2"/>
      <c r="M24" s="2"/>
      <c r="N24" s="2"/>
      <c r="O24" s="2"/>
      <c r="P24" s="2"/>
    </row>
    <row r="25" spans="1:16" x14ac:dyDescent="0.15">
      <c r="A25" s="206" t="s">
        <v>275</v>
      </c>
      <c r="B25" s="207"/>
      <c r="C25" s="204"/>
      <c r="D25" s="205"/>
      <c r="E25" s="42"/>
      <c r="F25" s="116"/>
      <c r="G25" s="115"/>
      <c r="J25" s="2"/>
      <c r="K25" s="2"/>
      <c r="L25" s="2"/>
      <c r="M25" s="2"/>
      <c r="N25" s="2"/>
      <c r="O25" s="2"/>
      <c r="P25" s="2"/>
    </row>
    <row r="26" spans="1:16" x14ac:dyDescent="0.15">
      <c r="A26" s="206" t="s">
        <v>276</v>
      </c>
      <c r="B26" s="207"/>
      <c r="C26" s="204"/>
      <c r="D26" s="205"/>
      <c r="E26" s="42"/>
      <c r="F26" s="116"/>
      <c r="G26" s="115"/>
      <c r="J26" s="2"/>
      <c r="K26" s="2"/>
      <c r="L26" s="2"/>
      <c r="M26" s="2"/>
      <c r="N26" s="2"/>
      <c r="O26" s="2"/>
      <c r="P26" s="2"/>
    </row>
    <row r="27" spans="1:16" ht="30" x14ac:dyDescent="0.15">
      <c r="A27" s="206" t="s">
        <v>277</v>
      </c>
      <c r="B27" s="207"/>
      <c r="C27" s="208"/>
      <c r="D27" s="209"/>
      <c r="E27" s="42"/>
      <c r="F27" s="116"/>
      <c r="G27" s="120" t="s">
        <v>426</v>
      </c>
      <c r="J27" s="2"/>
      <c r="K27" s="2"/>
      <c r="L27" s="2"/>
      <c r="M27" s="2"/>
      <c r="N27" s="2"/>
      <c r="O27" s="2"/>
      <c r="P27" s="2"/>
    </row>
    <row r="28" spans="1:16" x14ac:dyDescent="0.15">
      <c r="A28" s="206" t="s">
        <v>26</v>
      </c>
      <c r="B28" s="207"/>
      <c r="C28" s="188"/>
      <c r="D28" s="189"/>
      <c r="E28" s="42"/>
      <c r="F28" s="116"/>
      <c r="G28" s="115"/>
      <c r="J28" s="2"/>
      <c r="K28" s="2"/>
      <c r="L28" s="2"/>
      <c r="M28" s="2"/>
      <c r="N28" s="2"/>
      <c r="O28" s="2"/>
      <c r="P28" s="2"/>
    </row>
    <row r="29" spans="1:16" x14ac:dyDescent="0.15">
      <c r="A29" s="194" t="s">
        <v>293</v>
      </c>
      <c r="B29" s="210"/>
      <c r="C29" s="188"/>
      <c r="D29" s="189"/>
      <c r="E29" s="42"/>
      <c r="F29" s="116"/>
      <c r="G29" s="115"/>
      <c r="J29" s="2"/>
      <c r="K29" s="2"/>
      <c r="L29" s="2"/>
      <c r="M29" s="2"/>
      <c r="N29" s="2"/>
      <c r="O29" s="2"/>
      <c r="P29" s="2"/>
    </row>
    <row r="30" spans="1:16" ht="45" x14ac:dyDescent="0.15">
      <c r="A30" s="243" t="s">
        <v>294</v>
      </c>
      <c r="B30" s="210"/>
      <c r="C30" s="188"/>
      <c r="D30" s="189"/>
      <c r="E30" s="42"/>
      <c r="F30" s="116"/>
      <c r="G30" s="120" t="s">
        <v>427</v>
      </c>
      <c r="J30" s="2"/>
      <c r="K30" s="2"/>
      <c r="L30" s="2"/>
      <c r="M30" s="2"/>
      <c r="N30" s="2"/>
      <c r="O30" s="2"/>
      <c r="P30" s="2"/>
    </row>
    <row r="31" spans="1:16" ht="17" customHeight="1" x14ac:dyDescent="0.15">
      <c r="A31" s="196" t="s">
        <v>27</v>
      </c>
      <c r="B31" s="197"/>
      <c r="C31" s="197"/>
      <c r="D31" s="224"/>
      <c r="E31" s="42"/>
      <c r="F31" s="116"/>
      <c r="G31" s="115"/>
      <c r="J31" s="2"/>
      <c r="K31" s="2"/>
      <c r="L31" s="2"/>
      <c r="M31" s="2"/>
      <c r="N31" s="2"/>
      <c r="O31" s="2"/>
      <c r="P31" s="2"/>
    </row>
    <row r="32" spans="1:16" ht="75" x14ac:dyDescent="0.15">
      <c r="A32" s="228" t="s">
        <v>278</v>
      </c>
      <c r="B32" s="229"/>
      <c r="C32" s="208"/>
      <c r="D32" s="209"/>
      <c r="E32" s="42"/>
      <c r="F32" s="116"/>
      <c r="G32" s="120" t="s">
        <v>428</v>
      </c>
      <c r="J32" s="2"/>
      <c r="K32" s="2"/>
      <c r="L32" s="2"/>
      <c r="M32" s="2"/>
      <c r="N32" s="2"/>
      <c r="O32" s="2"/>
      <c r="P32" s="2"/>
    </row>
    <row r="33" spans="1:16" ht="30" x14ac:dyDescent="0.15">
      <c r="A33" s="228" t="s">
        <v>279</v>
      </c>
      <c r="B33" s="229"/>
      <c r="C33" s="208"/>
      <c r="D33" s="209"/>
      <c r="E33" s="42"/>
      <c r="F33" s="116"/>
      <c r="G33" s="120" t="s">
        <v>429</v>
      </c>
      <c r="J33" s="2"/>
      <c r="K33" s="2"/>
      <c r="L33" s="2"/>
      <c r="M33" s="2"/>
      <c r="N33" s="2"/>
      <c r="O33" s="2"/>
      <c r="P33" s="2"/>
    </row>
    <row r="34" spans="1:16" x14ac:dyDescent="0.15">
      <c r="A34" s="228" t="s">
        <v>280</v>
      </c>
      <c r="B34" s="229"/>
      <c r="C34" s="188"/>
      <c r="D34" s="189"/>
      <c r="E34" s="42"/>
      <c r="F34" s="116"/>
      <c r="G34" s="115"/>
      <c r="J34" s="2"/>
      <c r="K34" s="2"/>
      <c r="L34" s="2"/>
      <c r="M34" s="2"/>
      <c r="N34" s="2"/>
      <c r="O34" s="2"/>
      <c r="P34" s="2"/>
    </row>
    <row r="35" spans="1:16" x14ac:dyDescent="0.15">
      <c r="A35" s="202" t="s">
        <v>28</v>
      </c>
      <c r="B35" s="203"/>
      <c r="C35" s="208"/>
      <c r="D35" s="209"/>
      <c r="E35" s="42"/>
      <c r="F35" s="116"/>
      <c r="G35" s="115"/>
      <c r="J35" s="2"/>
      <c r="K35" s="2"/>
      <c r="L35" s="2"/>
      <c r="M35" s="2"/>
      <c r="N35" s="2"/>
      <c r="O35" s="2"/>
      <c r="P35" s="2"/>
    </row>
    <row r="36" spans="1:16" x14ac:dyDescent="0.15">
      <c r="A36" s="202" t="s">
        <v>281</v>
      </c>
      <c r="B36" s="203"/>
      <c r="C36" s="219"/>
      <c r="D36" s="209"/>
      <c r="E36" s="42"/>
      <c r="F36" s="116"/>
      <c r="G36" s="115"/>
      <c r="J36" s="2"/>
      <c r="K36" s="2"/>
      <c r="L36" s="2"/>
      <c r="M36" s="2"/>
      <c r="N36" s="2"/>
      <c r="O36" s="2"/>
      <c r="P36" s="2"/>
    </row>
    <row r="37" spans="1:16" x14ac:dyDescent="0.15">
      <c r="A37" s="220"/>
      <c r="B37" s="221"/>
      <c r="C37" s="221"/>
      <c r="D37" s="222"/>
      <c r="E37" s="42"/>
      <c r="F37" s="116"/>
      <c r="G37" s="115"/>
      <c r="J37" s="2"/>
      <c r="K37" s="2"/>
      <c r="L37" s="2"/>
      <c r="M37" s="2"/>
      <c r="N37" s="2"/>
      <c r="O37" s="2"/>
      <c r="P37" s="2"/>
    </row>
    <row r="38" spans="1:16" x14ac:dyDescent="0.15">
      <c r="A38" s="223" t="s">
        <v>271</v>
      </c>
      <c r="B38" s="197"/>
      <c r="C38" s="197"/>
      <c r="D38" s="224"/>
      <c r="E38" s="42"/>
      <c r="F38" s="116"/>
      <c r="G38" s="115"/>
      <c r="J38" s="2"/>
      <c r="K38" s="2"/>
      <c r="L38" s="2"/>
      <c r="M38" s="2"/>
      <c r="N38" s="2"/>
      <c r="O38" s="2"/>
      <c r="P38" s="2"/>
    </row>
    <row r="39" spans="1:16" ht="89" customHeight="1" x14ac:dyDescent="0.15">
      <c r="A39" s="225"/>
      <c r="B39" s="226"/>
      <c r="C39" s="226"/>
      <c r="D39" s="227"/>
      <c r="E39" s="42"/>
      <c r="F39" s="116"/>
      <c r="G39" s="211" t="s">
        <v>430</v>
      </c>
      <c r="J39" s="2"/>
      <c r="K39" s="2"/>
      <c r="L39" s="2"/>
      <c r="M39" s="2"/>
      <c r="N39" s="2"/>
      <c r="O39" s="2"/>
      <c r="P39" s="2"/>
    </row>
    <row r="40" spans="1:16" ht="89" customHeight="1" x14ac:dyDescent="0.15">
      <c r="A40" s="212" t="e">
        <f>"Executive Summary ("&amp;IF(C47="CR","CR",TEXT(C47,"0%"))&amp;") "&amp;IF(C47="CR","⚪",IF(C47&gt;=0.8,"🟢",IF(C47&gt;=0.5,"🟡","🔴")))&amp;" | " &amp;
"Background ("&amp;IF(C52="CR","CR",TEXT(C52,"0%"))&amp;") "&amp;IF(C52="CR","⚪",IF(C52&gt;=0.8,"🟢",IF(C52&gt;=0.5,"🟡","🔴")))&amp;" | " &amp;
"Purpose &amp; Scope ("&amp;IF(C66="CR","CR",TEXT(C66,"0%"))&amp;") "&amp;IF(C66="CR","⚪",IF(C66&gt;=0.8,"🟢",IF(C66&gt;=0.5,"🟡","🔴")))&amp;" | " &amp;
"Methodology ("&amp;IF(C73="CR","CR",TEXT(C73,"0%"))&amp;") "&amp;IF(C73="CR","⚪",IF(C73&gt;=0.8,"🟢",IF(C73&gt;=0.5,"🟡","🔴")))&amp;" | " &amp;
"Findings ("&amp;IF(C87="CR","CR",TEXT(C87,"0%"))&amp;") "&amp;IF(C87="CR","⚪",IF(C87&gt;=0.8,"🟢",IF(C87&gt;=0.5,"🟡","🔴")))&amp;" | " &amp;
"Conclusions/Lessons ("&amp;IF(C99="CR","CR",TEXT(C99,"0%"))&amp;") "&amp;IF(C99="CR","⚪",IF(C99&gt;=0.8,"🟢",IF(C99&gt;=0.5,"🟡","🔴")))&amp;CHAR(10)&amp;
"Recommendations ("&amp;IF(C105="CR","CR",TEXT(C105,"0%"))&amp;") "&amp;IF(C105="CR","⚪",IF(C105&gt;=0.8,"🟢",IF(C105&gt;=0.5,"🟡","🔴")))&amp;" | " &amp;
"ESS Safeguards ("&amp;IF(C111="CR","CR",TEXT(C111,"0%"))&amp;") "&amp;IF(C111="CR","⚪",IF(C111&gt;=0.8,"🟢",IF(C111&gt;=0.5,"🟡","🔴")))&amp;" | " &amp;
"Structure &amp; Presentation ("&amp;IF(C116="CR","CR",TEXT(C116,"0%"))&amp;") "&amp;IF(C116="CR","⚪",IF(C116&gt;=0.8,"🟢",IF(C116&gt;=0.5,"🟡","🔴")))</f>
        <v>#DIV/0!</v>
      </c>
      <c r="B40" s="204"/>
      <c r="C40" s="204"/>
      <c r="D40" s="205"/>
      <c r="E40" s="42"/>
      <c r="F40" s="116"/>
      <c r="G40" s="211"/>
      <c r="J40" s="2"/>
      <c r="K40" s="2"/>
      <c r="L40" s="2"/>
      <c r="M40" s="2"/>
      <c r="N40" s="2"/>
      <c r="O40" s="2"/>
      <c r="P40" s="2"/>
    </row>
    <row r="41" spans="1:16" ht="73" customHeight="1" x14ac:dyDescent="0.15">
      <c r="A41" s="213" t="s">
        <v>29</v>
      </c>
      <c r="B41" s="214"/>
      <c r="C41" s="214"/>
      <c r="D41" s="215"/>
      <c r="E41" s="42"/>
      <c r="F41" s="116"/>
      <c r="G41" s="211"/>
      <c r="J41" s="2"/>
      <c r="K41" s="2"/>
      <c r="L41" s="2"/>
      <c r="M41" s="2"/>
      <c r="N41" s="2"/>
      <c r="O41" s="2"/>
      <c r="P41" s="2"/>
    </row>
    <row r="42" spans="1:16" ht="34" customHeight="1" x14ac:dyDescent="0.15">
      <c r="A42" s="216" t="str">
        <f>"Relevance ("&amp;'2-Criteria Coverage'!B4&amp;") "&amp;IF('2-Criteria Coverage'!B4="Yes","🟢",IF('2-Criteria Coverage'!B4="Partial","🟡",IF('2-Criteria Coverage'!B4="No","🔴",IF('2-Criteria Coverage'!B4="N/A","⚪",""))))&amp;" | "&amp;
"Efficiency ("&amp;'2-Criteria Coverage'!B5&amp;") "&amp;IF('2-Criteria Coverage'!B5="Yes","🟢",IF('2-Criteria Coverage'!B5="Partial","🟡",IF('2-Criteria Coverage'!B5="No","🔴",IF('2-Criteria Coverage'!B5="N/A","⚪",""))))&amp;" | "&amp;
"Effectiveness ("&amp;'2-Criteria Coverage'!B6&amp;") "&amp;IF('2-Criteria Coverage'!B6="Yes","🟢",IF('2-Criteria Coverage'!B6="Partial","🟡",IF('2-Criteria Coverage'!B6="No","🔴",IF('2-Criteria Coverage'!B6="N/A","⚪",""))))&amp;" | "&amp;
"Sustainability ("&amp;'2-Criteria Coverage'!B7&amp;") "&amp;IF('2-Criteria Coverage'!B7="Yes","🟢",IF('2-Criteria Coverage'!B7="Partial","🟡",IF('2-Criteria Coverage'!B7="No","🔴",IF('2-Criteria Coverage'!B7="N/A","⚪",""))))&amp;" | "&amp;
"Impact ("&amp;'2-Criteria Coverage'!B8&amp;") "&amp;IF('2-Criteria Coverage'!B8="Yes","🟢",IF('2-Criteria Coverage'!B8="Partial","🟡",IF('2-Criteria Coverage'!B8="No","🔴",IF('2-Criteria Coverage'!B8="N/A","⚪",""))))&amp;" | "&amp;
"Coherence ("&amp;'2-Criteria Coverage'!B9&amp;") "&amp;IF('2-Criteria Coverage'!B9="Yes","🟢",IF('2-Criteria Coverage'!B9="Partial","🟡",IF('2-Criteria Coverage'!B9="No","🔴",IF('2-Criteria Coverage'!B9="N/A","⚪",""))))&amp;CHAR(10)&amp;
"Gender Equity ("&amp;'2-Criteria Coverage'!B10&amp;") "&amp;IF('2-Criteria Coverage'!B10="Yes","🟢",IF('2-Criteria Coverage'!B10="Partial","🟡",IF('2-Criteria Coverage'!B10="No","🔴",IF('2-Criteria Coverage'!B10="N/A","⚪",""))))&amp;" | "&amp;
"Country Ownership ("&amp;'2-Criteria Coverage'!B11&amp;") "&amp;IF('2-Criteria Coverage'!B11="Yes","🟢",IF('2-Criteria Coverage'!B11="Partial","🟡",IF('2-Criteria Coverage'!B11="No","🔴",IF('2-Criteria Coverage'!B11="N/A","⚪",""))))&amp;" | "&amp;
"Unexpected Results ("&amp;'2-Criteria Coverage'!B12&amp;") "&amp;IF('2-Criteria Coverage'!B12="Yes","🟢",IF('2-Criteria Coverage'!B12="Partial","🟡",IF('2-Criteria Coverage'!B12="No","🔴",IF('2-Criteria Coverage'!B12="N/A","⚪",""))))&amp;" | "&amp;
"Innovativeness ("&amp;'2-Criteria Coverage'!B13&amp;") "&amp;IF('2-Criteria Coverage'!B13="Yes","🟢",IF('2-Criteria Coverage'!B13="Partial","🟡",IF('2-Criteria Coverage'!B13="No","🔴",IF('2-Criteria Coverage'!B13="N/A","⚪",""))))&amp;" | "&amp;
"Replicability ("&amp;'2-Criteria Coverage'!B14&amp;") "&amp;IF('2-Criteria Coverage'!B14="Yes","🟢",IF('2-Criteria Coverage'!B14="Partial","🟡",IF('2-Criteria Coverage'!B14="No","🔴",IF('2-Criteria Coverage'!B14="N/A","⚪",""))))</f>
        <v xml:space="preserve">Relevance ()  | Efficiency ()  | Effectiveness ()  | Sustainability ()  | Impact ()  | Coherence () 
Gender Equity ()  | Country Ownership ()  | Unexpected Results ()  | Innovativeness ()  | Replicability () </v>
      </c>
      <c r="B42" s="217"/>
      <c r="C42" s="217"/>
      <c r="D42" s="218"/>
      <c r="E42" s="42"/>
      <c r="F42" s="116"/>
      <c r="G42" s="115" t="s">
        <v>30</v>
      </c>
      <c r="J42" s="2"/>
      <c r="K42" s="2"/>
      <c r="L42" s="2"/>
      <c r="M42" s="2"/>
      <c r="N42" s="2"/>
      <c r="O42" s="2"/>
      <c r="P42" s="2"/>
    </row>
    <row r="43" spans="1:16" ht="33" customHeight="1" x14ac:dyDescent="0.15">
      <c r="A43" s="237" t="s">
        <v>31</v>
      </c>
      <c r="B43" s="238"/>
      <c r="C43" s="238"/>
      <c r="D43" s="239"/>
      <c r="E43" s="42"/>
      <c r="F43" s="116"/>
      <c r="G43" s="115"/>
      <c r="J43" s="2"/>
      <c r="K43" s="2"/>
      <c r="L43" s="2"/>
      <c r="M43" s="2"/>
      <c r="N43" s="2"/>
      <c r="O43" s="2"/>
      <c r="P43" s="2"/>
    </row>
    <row r="44" spans="1:16" s="3" customFormat="1" ht="30" x14ac:dyDescent="0.15">
      <c r="A44" s="240"/>
      <c r="B44" s="241"/>
      <c r="C44" s="241"/>
      <c r="D44" s="242"/>
      <c r="E44" s="43"/>
      <c r="F44" s="118"/>
      <c r="G44" s="115" t="s">
        <v>32</v>
      </c>
      <c r="J44" s="4"/>
      <c r="K44" s="4"/>
      <c r="L44" s="4"/>
      <c r="M44" s="4"/>
      <c r="N44" s="4"/>
      <c r="O44" s="4"/>
      <c r="P44" s="4"/>
    </row>
    <row r="45" spans="1:16" ht="48" customHeight="1" x14ac:dyDescent="0.15">
      <c r="A45" s="230" t="str">
        <f>'3-Eval Standards Form'!A2</f>
        <v>Across standards (CR) ⚪ | 1. Independence (CR) ⚪ | 2. Impartiality and Objectivity (CR) ⚪ | 3. Utility and Value-Added (CR) ⚪ | 4. Ownership and Participation (CR) ⚪ | 5. Credibility and Rigour (CR) ⚪ | 6. Transparency (CR) ⚪ | 7. Learning (CR) ⚪ | 8. Human Rights, Gender Equality and Environmental Considerations (CR) ⚪ | 9. Confidentiality (CR) ⚪ | 10. Cost Effectiveness (CR) ⚪ | 11. Ethics (CR) ⚪ | 12. Integrity (CR) ⚪ | 13. Accountability (CR) ⚪ | 14. Competence (CR) ⚪ | 15. Respect and Beneficence (CR) ⚪</v>
      </c>
      <c r="B45" s="231"/>
      <c r="C45" s="231"/>
      <c r="D45" s="232"/>
      <c r="E45" s="43"/>
      <c r="F45" s="118"/>
      <c r="G45" s="115"/>
      <c r="J45" s="2"/>
      <c r="K45" s="2"/>
      <c r="L45" s="2"/>
      <c r="M45" s="2"/>
      <c r="N45" s="2"/>
      <c r="O45" s="2"/>
      <c r="P45" s="2"/>
    </row>
    <row r="46" spans="1:16" x14ac:dyDescent="0.15">
      <c r="A46" s="233"/>
      <c r="B46" s="234"/>
      <c r="C46" s="235"/>
      <c r="D46" s="236"/>
      <c r="E46" s="43"/>
      <c r="F46" s="118"/>
      <c r="G46" s="120"/>
      <c r="J46" s="2"/>
      <c r="K46" s="2"/>
      <c r="L46" s="2"/>
      <c r="M46" s="2"/>
      <c r="N46" s="2"/>
      <c r="O46" s="2"/>
      <c r="P46" s="2"/>
    </row>
    <row r="47" spans="1:16" x14ac:dyDescent="0.15">
      <c r="A47" s="135" t="s">
        <v>283</v>
      </c>
      <c r="B47" s="136" t="s">
        <v>285</v>
      </c>
      <c r="C47" s="165" t="e">
        <f>AVERAGE(E49,E50,E51)</f>
        <v>#DIV/0!</v>
      </c>
      <c r="D47" s="174" t="s">
        <v>33</v>
      </c>
      <c r="E47" s="61">
        <v>0.05</v>
      </c>
      <c r="F47" s="121"/>
      <c r="G47" s="115"/>
      <c r="J47" s="2"/>
      <c r="K47" s="2"/>
      <c r="L47" s="2"/>
      <c r="M47" s="2"/>
      <c r="N47" s="2"/>
      <c r="O47" s="2"/>
      <c r="P47" s="2"/>
    </row>
    <row r="48" spans="1:16" x14ac:dyDescent="0.15">
      <c r="A48" s="137" t="s">
        <v>282</v>
      </c>
      <c r="B48" s="138" t="s">
        <v>34</v>
      </c>
      <c r="C48" s="166"/>
      <c r="D48" s="175"/>
      <c r="E48" s="44"/>
      <c r="F48" s="116"/>
      <c r="G48" s="115"/>
      <c r="J48" s="2"/>
      <c r="K48" s="2"/>
      <c r="L48" s="2"/>
      <c r="M48" s="2"/>
      <c r="N48" s="2"/>
      <c r="O48" s="2"/>
      <c r="P48" s="2"/>
    </row>
    <row r="49" spans="1:16" ht="45" x14ac:dyDescent="0.15">
      <c r="A49" s="139" t="s">
        <v>35</v>
      </c>
      <c r="B49" s="140" t="s">
        <v>36</v>
      </c>
      <c r="C49" s="167"/>
      <c r="D49" s="176"/>
      <c r="E49" s="45" t="str">
        <f>IF(C49="Not Rated","",IF(C49="Yes",Choices!$E$4,IF(C49="Mostly",Choices!$E$5,IF(C49="Partly",Choices!$E$6,IF(C49="No",Choices!$E$7,"")))))</f>
        <v/>
      </c>
      <c r="F49" s="116"/>
      <c r="G49" s="122" t="s">
        <v>223</v>
      </c>
      <c r="J49" s="2"/>
      <c r="K49" s="2"/>
      <c r="L49" s="2"/>
      <c r="M49" s="2"/>
      <c r="N49" s="2"/>
      <c r="O49" s="2"/>
      <c r="P49" s="2"/>
    </row>
    <row r="50" spans="1:16" ht="105" x14ac:dyDescent="0.15">
      <c r="A50" s="139" t="s">
        <v>37</v>
      </c>
      <c r="B50" s="141" t="s">
        <v>38</v>
      </c>
      <c r="C50" s="167"/>
      <c r="D50" s="176"/>
      <c r="E50" s="45" t="str">
        <f>IF(C50="Not Rated","",IF(C50="Yes",Choices!$E$4,IF(C50="Mostly",Choices!$E$5,IF(C50="Partly",Choices!$E$6,IF(C50="No",Choices!$E$7,"")))))</f>
        <v/>
      </c>
      <c r="F50" s="116"/>
      <c r="G50" s="123" t="s">
        <v>224</v>
      </c>
      <c r="J50" s="2"/>
      <c r="K50" s="2"/>
      <c r="L50" s="2"/>
      <c r="M50" s="2"/>
      <c r="N50" s="2"/>
      <c r="O50" s="2"/>
      <c r="P50" s="2"/>
    </row>
    <row r="51" spans="1:16" ht="45" x14ac:dyDescent="0.15">
      <c r="A51" s="139" t="s">
        <v>39</v>
      </c>
      <c r="B51" s="141" t="s">
        <v>40</v>
      </c>
      <c r="C51" s="167"/>
      <c r="D51" s="176"/>
      <c r="E51" s="45" t="str">
        <f>IF(C51="Not Rated","",IF(C51="Yes",Choices!$E$4,IF(C51="Mostly",Choices!$E$5,IF(C51="Partly",Choices!$E$6,IF(C51="No",Choices!$E$7,"")))))</f>
        <v/>
      </c>
      <c r="F51" s="116"/>
      <c r="G51" s="123" t="s">
        <v>225</v>
      </c>
      <c r="J51" s="2"/>
      <c r="K51" s="2"/>
      <c r="L51" s="2"/>
      <c r="M51" s="2"/>
      <c r="N51" s="2"/>
      <c r="O51" s="2"/>
      <c r="P51" s="2"/>
    </row>
    <row r="52" spans="1:16" x14ac:dyDescent="0.15">
      <c r="A52" s="135" t="s">
        <v>284</v>
      </c>
      <c r="B52" s="136" t="s">
        <v>41</v>
      </c>
      <c r="C52" s="165" t="e">
        <f>AVERAGE(E54,E55,E57,E58,E60,E61,E63,E64,E65)</f>
        <v>#DIV/0!</v>
      </c>
      <c r="D52" s="174" t="s">
        <v>286</v>
      </c>
      <c r="E52" s="61">
        <v>0.1</v>
      </c>
      <c r="F52" s="121"/>
      <c r="G52" s="115"/>
      <c r="J52" s="2"/>
      <c r="K52" s="2"/>
      <c r="L52" s="2"/>
      <c r="M52" s="2"/>
      <c r="N52" s="2"/>
      <c r="O52" s="2"/>
      <c r="P52" s="2"/>
    </row>
    <row r="53" spans="1:16" x14ac:dyDescent="0.15">
      <c r="A53" s="142" t="s">
        <v>287</v>
      </c>
      <c r="B53" s="143" t="s">
        <v>42</v>
      </c>
      <c r="C53" s="168"/>
      <c r="D53" s="177"/>
      <c r="E53" s="44"/>
      <c r="F53" s="116"/>
      <c r="G53" s="115"/>
      <c r="J53" s="2"/>
      <c r="K53" s="2"/>
      <c r="L53" s="2"/>
      <c r="M53" s="2"/>
      <c r="N53" s="2"/>
      <c r="O53" s="2"/>
      <c r="P53" s="2"/>
    </row>
    <row r="54" spans="1:16" ht="60" x14ac:dyDescent="0.15">
      <c r="A54" s="139" t="s">
        <v>35</v>
      </c>
      <c r="B54" s="141" t="s">
        <v>43</v>
      </c>
      <c r="C54" s="169"/>
      <c r="D54" s="176"/>
      <c r="E54" s="45" t="str">
        <f>IF(C54="Not Rated","",IF(C54="Yes",Choices!$E$4,IF(C54="Mostly",Choices!$E$5,IF(C54="Partly",Choices!$E$6,IF(C54="No",Choices!$E$7,"")))))</f>
        <v/>
      </c>
      <c r="F54" s="116"/>
      <c r="G54" s="123" t="s">
        <v>226</v>
      </c>
      <c r="J54" s="2"/>
      <c r="K54" s="2"/>
      <c r="L54" s="2"/>
      <c r="M54" s="2"/>
      <c r="N54" s="2"/>
      <c r="O54" s="2"/>
      <c r="P54" s="2"/>
    </row>
    <row r="55" spans="1:16" ht="30" x14ac:dyDescent="0.15">
      <c r="A55" s="139" t="s">
        <v>37</v>
      </c>
      <c r="B55" s="144" t="s">
        <v>44</v>
      </c>
      <c r="C55" s="169"/>
      <c r="D55" s="176"/>
      <c r="E55" s="45" t="str">
        <f>IF(C55="Not Rated","",IF(C55="Yes",Choices!$E$4,IF(C55="Mostly",Choices!$E$5,IF(C55="Partly",Choices!$E$6,IF(C55="No",Choices!$E$7,"")))))</f>
        <v/>
      </c>
      <c r="F55" s="116"/>
      <c r="G55" s="123" t="s">
        <v>227</v>
      </c>
      <c r="J55" s="2"/>
      <c r="K55" s="2"/>
      <c r="L55" s="2"/>
      <c r="M55" s="2"/>
      <c r="N55" s="2"/>
      <c r="O55" s="2"/>
      <c r="P55" s="2"/>
    </row>
    <row r="56" spans="1:16" ht="30" x14ac:dyDescent="0.15">
      <c r="A56" s="142" t="s">
        <v>288</v>
      </c>
      <c r="B56" s="143" t="s">
        <v>45</v>
      </c>
      <c r="C56" s="168"/>
      <c r="D56" s="177"/>
      <c r="E56" s="44"/>
      <c r="F56" s="116"/>
      <c r="G56" s="124"/>
      <c r="J56" s="2"/>
      <c r="K56" s="2"/>
      <c r="L56" s="2"/>
      <c r="M56" s="2"/>
      <c r="N56" s="2"/>
      <c r="O56" s="2"/>
      <c r="P56" s="2"/>
    </row>
    <row r="57" spans="1:16" ht="45" x14ac:dyDescent="0.15">
      <c r="A57" s="139" t="s">
        <v>35</v>
      </c>
      <c r="B57" s="144" t="s">
        <v>46</v>
      </c>
      <c r="C57" s="169"/>
      <c r="D57" s="176"/>
      <c r="E57" s="45" t="str">
        <f>IF(C57="Not Rated","",IF(C57="Yes",Choices!$E$4,IF(C57="Mostly",Choices!$E$5,IF(C57="Partly",Choices!$E$6,IF(C57="No",Choices!$E$7,"")))))</f>
        <v/>
      </c>
      <c r="F57" s="116"/>
      <c r="G57" s="123" t="s">
        <v>228</v>
      </c>
      <c r="J57" s="2"/>
      <c r="K57" s="2"/>
      <c r="L57" s="2"/>
      <c r="M57" s="2"/>
      <c r="N57" s="2"/>
      <c r="O57" s="2"/>
      <c r="P57" s="2"/>
    </row>
    <row r="58" spans="1:16" ht="45" x14ac:dyDescent="0.15">
      <c r="A58" s="139" t="s">
        <v>37</v>
      </c>
      <c r="B58" s="144" t="s">
        <v>47</v>
      </c>
      <c r="C58" s="169"/>
      <c r="D58" s="176"/>
      <c r="E58" s="45" t="str">
        <f>IF(C58="Not Rated","",IF(C58="Yes",Choices!$E$4,IF(C58="Mostly",Choices!$E$5,IF(C58="Partly",Choices!$E$6,IF(C58="No",Choices!$E$7,"")))))</f>
        <v/>
      </c>
      <c r="F58" s="116"/>
      <c r="G58" s="123" t="s">
        <v>48</v>
      </c>
      <c r="J58" s="2"/>
      <c r="K58" s="2"/>
      <c r="L58" s="2"/>
      <c r="M58" s="2"/>
      <c r="N58" s="2"/>
      <c r="O58" s="2"/>
      <c r="P58" s="2"/>
    </row>
    <row r="59" spans="1:16" ht="30" x14ac:dyDescent="0.15">
      <c r="A59" s="142" t="s">
        <v>289</v>
      </c>
      <c r="B59" s="143" t="s">
        <v>49</v>
      </c>
      <c r="C59" s="168"/>
      <c r="D59" s="178"/>
      <c r="E59" s="44"/>
      <c r="F59" s="116"/>
      <c r="G59" s="124"/>
      <c r="J59" s="2"/>
      <c r="K59" s="2"/>
      <c r="L59" s="2"/>
      <c r="M59" s="2"/>
      <c r="N59" s="2"/>
      <c r="O59" s="2"/>
      <c r="P59" s="2"/>
    </row>
    <row r="60" spans="1:16" ht="45" x14ac:dyDescent="0.15">
      <c r="A60" s="139" t="s">
        <v>35</v>
      </c>
      <c r="B60" s="145" t="s">
        <v>50</v>
      </c>
      <c r="C60" s="169"/>
      <c r="D60" s="176"/>
      <c r="E60" s="45" t="str">
        <f>IF(C60="Not Rated","",IF(C60="Yes",Choices!$E$4,IF(C60="Mostly",Choices!$E$5,IF(C60="Partly",Choices!$E$6,IF(C60="No",Choices!$E$7,"")))))</f>
        <v/>
      </c>
      <c r="F60" s="116"/>
      <c r="G60" s="122" t="s">
        <v>229</v>
      </c>
      <c r="J60" s="2"/>
      <c r="K60" s="2"/>
      <c r="L60" s="2"/>
      <c r="M60" s="2"/>
      <c r="N60" s="2"/>
      <c r="O60" s="2"/>
      <c r="P60" s="2"/>
    </row>
    <row r="61" spans="1:16" ht="60" x14ac:dyDescent="0.15">
      <c r="A61" s="139" t="s">
        <v>37</v>
      </c>
      <c r="B61" s="145" t="s">
        <v>51</v>
      </c>
      <c r="C61" s="169"/>
      <c r="D61" s="176"/>
      <c r="E61" s="45" t="str">
        <f>IF(C61="Not Rated","",IF(C61="Yes",Choices!$E$4,IF(C61="Mostly",Choices!$E$5,IF(C61="Partly",Choices!$E$6,IF(C61="No",Choices!$E$7,"")))))</f>
        <v/>
      </c>
      <c r="F61" s="116"/>
      <c r="G61" s="125" t="s">
        <v>230</v>
      </c>
      <c r="J61" s="2"/>
      <c r="K61" s="2"/>
      <c r="L61" s="2"/>
      <c r="M61" s="2"/>
      <c r="N61" s="2"/>
      <c r="O61" s="2"/>
      <c r="P61" s="2"/>
    </row>
    <row r="62" spans="1:16" x14ac:dyDescent="0.15">
      <c r="A62" s="142" t="s">
        <v>290</v>
      </c>
      <c r="B62" s="143" t="s">
        <v>52</v>
      </c>
      <c r="C62" s="168"/>
      <c r="D62" s="179"/>
      <c r="E62" s="45"/>
      <c r="F62" s="116"/>
      <c r="G62" s="124"/>
      <c r="J62" s="2"/>
      <c r="K62" s="2"/>
      <c r="L62" s="2"/>
      <c r="M62" s="2"/>
      <c r="N62" s="2"/>
      <c r="O62" s="2"/>
      <c r="P62" s="2"/>
    </row>
    <row r="63" spans="1:16" ht="30" customHeight="1" x14ac:dyDescent="0.15">
      <c r="A63" s="139" t="s">
        <v>35</v>
      </c>
      <c r="B63" s="141" t="s">
        <v>53</v>
      </c>
      <c r="C63" s="169"/>
      <c r="D63" s="176"/>
      <c r="E63" s="45" t="str">
        <f>IF(C63="Not Rated","",IF(C63="Yes",Choices!$E$4,IF(C63="Mostly",Choices!$E$5,IF(C63="Partly",Choices!$E$6,IF(C63="No",Choices!$E$7,"")))))</f>
        <v/>
      </c>
      <c r="F63" s="116"/>
      <c r="G63" s="122" t="s">
        <v>54</v>
      </c>
      <c r="J63" s="2"/>
      <c r="K63" s="2"/>
      <c r="L63" s="2"/>
      <c r="M63" s="2"/>
      <c r="N63" s="2"/>
      <c r="O63" s="2"/>
      <c r="P63" s="2"/>
    </row>
    <row r="64" spans="1:16" ht="30" x14ac:dyDescent="0.15">
      <c r="A64" s="139" t="s">
        <v>37</v>
      </c>
      <c r="B64" s="144" t="s">
        <v>55</v>
      </c>
      <c r="C64" s="169"/>
      <c r="D64" s="176"/>
      <c r="E64" s="45" t="str">
        <f>IF(C64="Not Rated","",IF(C64="Yes",Choices!$E$4,IF(C64="Mostly",Choices!$E$5,IF(C64="Partly",Choices!$E$6,IF(C64="No",Choices!$E$7,"")))))</f>
        <v/>
      </c>
      <c r="F64" s="116"/>
      <c r="G64" s="122" t="s">
        <v>231</v>
      </c>
      <c r="J64" s="2"/>
      <c r="K64" s="2"/>
      <c r="L64" s="2"/>
      <c r="M64" s="2"/>
      <c r="N64" s="2"/>
      <c r="O64" s="2"/>
      <c r="P64" s="2"/>
    </row>
    <row r="65" spans="1:16" ht="90" x14ac:dyDescent="0.15">
      <c r="A65" s="139" t="s">
        <v>39</v>
      </c>
      <c r="B65" s="146" t="s">
        <v>56</v>
      </c>
      <c r="C65" s="169"/>
      <c r="D65" s="176"/>
      <c r="E65" s="45" t="str">
        <f>IF(C65="Not Rated","",IF(C65="Yes",Choices!$E$4,IF(C65="Mostly",Choices!$E$5,IF(C65="Partly",Choices!$E$6,IF(C65="No",Choices!$E$7,"")))))</f>
        <v/>
      </c>
      <c r="F65" s="116"/>
      <c r="G65" s="122" t="s">
        <v>232</v>
      </c>
      <c r="J65" s="2"/>
      <c r="K65" s="2"/>
      <c r="L65" s="2"/>
      <c r="M65" s="2"/>
      <c r="N65" s="2"/>
      <c r="O65" s="2"/>
      <c r="P65" s="2"/>
    </row>
    <row r="66" spans="1:16" ht="30" x14ac:dyDescent="0.15">
      <c r="A66" s="135" t="s">
        <v>291</v>
      </c>
      <c r="B66" s="136" t="s">
        <v>292</v>
      </c>
      <c r="C66" s="165" t="e">
        <f>AVERAGE(E68,E69,E70,E72)</f>
        <v>#DIV/0!</v>
      </c>
      <c r="D66" s="174" t="s">
        <v>286</v>
      </c>
      <c r="E66" s="61">
        <v>0.05</v>
      </c>
      <c r="F66" s="121"/>
      <c r="G66" s="124"/>
      <c r="J66" s="2"/>
      <c r="K66" s="2"/>
      <c r="L66" s="2"/>
      <c r="M66" s="2"/>
      <c r="N66" s="2"/>
      <c r="O66" s="2"/>
      <c r="P66" s="2"/>
    </row>
    <row r="67" spans="1:16" x14ac:dyDescent="0.15">
      <c r="A67" s="142" t="s">
        <v>295</v>
      </c>
      <c r="B67" s="143" t="s">
        <v>57</v>
      </c>
      <c r="C67" s="168"/>
      <c r="D67" s="178"/>
      <c r="E67" s="44"/>
      <c r="F67" s="116"/>
      <c r="G67" s="124"/>
      <c r="J67" s="2"/>
      <c r="K67" s="2"/>
      <c r="L67" s="2"/>
      <c r="M67" s="2"/>
      <c r="N67" s="2"/>
      <c r="O67" s="2"/>
      <c r="P67" s="2"/>
    </row>
    <row r="68" spans="1:16" ht="30" x14ac:dyDescent="0.15">
      <c r="A68" s="139" t="s">
        <v>35</v>
      </c>
      <c r="B68" s="141" t="s">
        <v>58</v>
      </c>
      <c r="C68" s="169"/>
      <c r="D68" s="176"/>
      <c r="E68" s="45" t="str">
        <f>IF(C68="Not Rated","",IF(C68="Yes",Choices!$E$4,IF(C68="Mostly",Choices!$E$5,IF(C68="Partly",Choices!$E$6,IF(C68="No",Choices!$E$7,"")))))</f>
        <v/>
      </c>
      <c r="F68" s="116"/>
      <c r="G68" s="123" t="s">
        <v>233</v>
      </c>
      <c r="J68" s="2"/>
      <c r="K68" s="2"/>
      <c r="L68" s="2"/>
      <c r="M68" s="2"/>
      <c r="N68" s="2"/>
      <c r="O68" s="2"/>
      <c r="P68" s="2"/>
    </row>
    <row r="69" spans="1:16" ht="45" x14ac:dyDescent="0.15">
      <c r="A69" s="139" t="s">
        <v>37</v>
      </c>
      <c r="B69" s="144" t="s">
        <v>59</v>
      </c>
      <c r="C69" s="169"/>
      <c r="D69" s="176"/>
      <c r="E69" s="45" t="str">
        <f>IF(C69="Not Rated","",IF(C69="Yes",Choices!$E$4,IF(C69="Mostly",Choices!$E$5,IF(C69="Partly",Choices!$E$6,IF(C69="No",Choices!$E$7,"")))))</f>
        <v/>
      </c>
      <c r="F69" s="116"/>
      <c r="G69" s="123" t="s">
        <v>60</v>
      </c>
      <c r="J69" s="2"/>
      <c r="K69" s="2"/>
      <c r="L69" s="2"/>
      <c r="M69" s="2"/>
      <c r="N69" s="2"/>
      <c r="O69" s="2"/>
      <c r="P69" s="2"/>
    </row>
    <row r="70" spans="1:16" ht="45" x14ac:dyDescent="0.15">
      <c r="A70" s="139" t="s">
        <v>39</v>
      </c>
      <c r="B70" s="144" t="s">
        <v>61</v>
      </c>
      <c r="C70" s="169"/>
      <c r="D70" s="176"/>
      <c r="E70" s="45" t="str">
        <f>IF(C70="Not Rated","",IF(C70="Yes",Choices!$E$4,IF(C70="Mostly",Choices!$E$5,IF(C70="Partly",Choices!$E$6,IF(C70="No",Choices!$E$7,"")))))</f>
        <v/>
      </c>
      <c r="F70" s="116"/>
      <c r="G70" s="123" t="s">
        <v>234</v>
      </c>
      <c r="J70" s="2"/>
      <c r="K70" s="2"/>
      <c r="L70" s="2"/>
      <c r="M70" s="2"/>
      <c r="N70" s="2"/>
      <c r="O70" s="2"/>
      <c r="P70" s="2"/>
    </row>
    <row r="71" spans="1:16" ht="30" x14ac:dyDescent="0.15">
      <c r="A71" s="142" t="s">
        <v>296</v>
      </c>
      <c r="B71" s="143" t="s">
        <v>62</v>
      </c>
      <c r="C71" s="168"/>
      <c r="D71" s="178"/>
      <c r="E71" s="45"/>
      <c r="F71" s="116"/>
      <c r="G71" s="124"/>
      <c r="J71" s="2"/>
      <c r="K71" s="2"/>
      <c r="L71" s="2"/>
      <c r="M71" s="2"/>
      <c r="N71" s="2"/>
      <c r="O71" s="2"/>
      <c r="P71" s="2"/>
    </row>
    <row r="72" spans="1:16" ht="90" x14ac:dyDescent="0.15">
      <c r="A72" s="139" t="s">
        <v>35</v>
      </c>
      <c r="B72" s="141" t="s">
        <v>63</v>
      </c>
      <c r="C72" s="169"/>
      <c r="D72" s="176"/>
      <c r="E72" s="45" t="str">
        <f>IF(C72="Not Rated","",IF(C72="Yes",Choices!$E$4,IF(C72="Mostly",Choices!$E$5,IF(C72="Partly",Choices!$E$6,IF(C72="No",Choices!$E$7,"")))))</f>
        <v/>
      </c>
      <c r="F72" s="116"/>
      <c r="G72" s="123" t="s">
        <v>235</v>
      </c>
      <c r="J72" s="2"/>
      <c r="K72" s="2"/>
      <c r="L72" s="2"/>
      <c r="M72" s="2"/>
      <c r="N72" s="2"/>
      <c r="O72" s="2"/>
      <c r="P72" s="2"/>
    </row>
    <row r="73" spans="1:16" x14ac:dyDescent="0.15">
      <c r="A73" s="135" t="s">
        <v>297</v>
      </c>
      <c r="B73" s="136" t="s">
        <v>298</v>
      </c>
      <c r="C73" s="165" t="e">
        <f>AVERAGE(E75,E76,E77,E79,E80,E81,E82,E83,E84,E86)</f>
        <v>#DIV/0!</v>
      </c>
      <c r="D73" s="174" t="s">
        <v>286</v>
      </c>
      <c r="E73" s="61">
        <v>0.25</v>
      </c>
      <c r="F73" s="121"/>
      <c r="G73" s="124"/>
      <c r="J73" s="2"/>
      <c r="K73" s="2"/>
      <c r="L73" s="2"/>
      <c r="M73" s="2"/>
      <c r="N73" s="2"/>
      <c r="O73" s="2"/>
      <c r="P73" s="2"/>
    </row>
    <row r="74" spans="1:16" ht="90" x14ac:dyDescent="0.15">
      <c r="A74" s="142" t="s">
        <v>299</v>
      </c>
      <c r="B74" s="143" t="s">
        <v>300</v>
      </c>
      <c r="C74" s="168"/>
      <c r="D74" s="178"/>
      <c r="E74" s="44"/>
      <c r="F74" s="116"/>
      <c r="G74" s="124"/>
      <c r="J74" s="2"/>
      <c r="K74" s="2"/>
      <c r="L74" s="2"/>
      <c r="M74" s="2"/>
      <c r="N74" s="2"/>
      <c r="O74" s="2"/>
      <c r="P74" s="2"/>
    </row>
    <row r="75" spans="1:16" ht="105" x14ac:dyDescent="0.15">
      <c r="A75" s="139" t="s">
        <v>35</v>
      </c>
      <c r="B75" s="146" t="s">
        <v>64</v>
      </c>
      <c r="C75" s="169"/>
      <c r="D75" s="176"/>
      <c r="E75" s="45" t="str">
        <f>IF(C75="Not Rated","",IF(C75="Yes",Choices!$E$4,IF(C75="Mostly",Choices!$E$5,IF(C75="Partly",Choices!$E$6,IF(C75="No",Choices!$E$7,"")))))</f>
        <v/>
      </c>
      <c r="F75" s="116"/>
      <c r="G75" s="122" t="s">
        <v>236</v>
      </c>
      <c r="J75" s="2"/>
      <c r="K75" s="2"/>
      <c r="L75" s="2"/>
      <c r="M75" s="2"/>
      <c r="N75" s="2"/>
      <c r="O75" s="2"/>
      <c r="P75" s="2"/>
    </row>
    <row r="76" spans="1:16" ht="60" x14ac:dyDescent="0.15">
      <c r="A76" s="139" t="s">
        <v>37</v>
      </c>
      <c r="B76" s="146" t="s">
        <v>65</v>
      </c>
      <c r="C76" s="169"/>
      <c r="D76" s="176"/>
      <c r="E76" s="45" t="str">
        <f>IF(C76="Not Rated","",IF(C76="Yes",Choices!$E$4,IF(C76="Mostly",Choices!$E$5,IF(C76="Partly",Choices!$E$6,IF(C76="No",Choices!$E$7,"")))))</f>
        <v/>
      </c>
      <c r="F76" s="116"/>
      <c r="G76" s="123"/>
      <c r="J76" s="2"/>
      <c r="K76" s="2"/>
      <c r="L76" s="2"/>
      <c r="M76" s="2"/>
      <c r="N76" s="2"/>
      <c r="O76" s="2"/>
      <c r="P76" s="2"/>
    </row>
    <row r="77" spans="1:16" ht="45" x14ac:dyDescent="0.15">
      <c r="A77" s="139" t="s">
        <v>39</v>
      </c>
      <c r="B77" s="146" t="s">
        <v>66</v>
      </c>
      <c r="C77" s="169"/>
      <c r="D77" s="176"/>
      <c r="E77" s="45" t="str">
        <f>IF(C77="Not Rated","",IF(C77="Yes",Choices!$E$4,IF(C77="Mostly",Choices!$E$5,IF(C77="Partly",Choices!$E$6,IF(C77="No",Choices!$E$7,"")))))</f>
        <v/>
      </c>
      <c r="F77" s="116"/>
      <c r="G77" s="123" t="s">
        <v>237</v>
      </c>
      <c r="J77" s="2"/>
      <c r="K77" s="2"/>
      <c r="L77" s="2"/>
      <c r="M77" s="2"/>
      <c r="N77" s="2"/>
      <c r="O77" s="2"/>
      <c r="P77" s="2"/>
    </row>
    <row r="78" spans="1:16" ht="30" x14ac:dyDescent="0.15">
      <c r="A78" s="142" t="s">
        <v>301</v>
      </c>
      <c r="B78" s="143" t="s">
        <v>68</v>
      </c>
      <c r="C78" s="168"/>
      <c r="D78" s="178"/>
      <c r="E78" s="44"/>
      <c r="F78" s="116"/>
      <c r="G78" s="124"/>
      <c r="J78" s="2"/>
      <c r="K78" s="2"/>
      <c r="L78" s="2"/>
      <c r="M78" s="2"/>
      <c r="N78" s="2"/>
      <c r="O78" s="2"/>
      <c r="P78" s="2"/>
    </row>
    <row r="79" spans="1:16" ht="60" x14ac:dyDescent="0.15">
      <c r="A79" s="139" t="s">
        <v>35</v>
      </c>
      <c r="B79" s="146" t="s">
        <v>69</v>
      </c>
      <c r="C79" s="169"/>
      <c r="D79" s="176"/>
      <c r="E79" s="45" t="str">
        <f>IF(C79="Not Rated","",IF(C79="Yes",Choices!$E$4,IF(C79="Mostly",Choices!$E$5,IF(C79="Partly",Choices!$E$6,IF(C79="No",Choices!$E$7,"")))))</f>
        <v/>
      </c>
      <c r="F79" s="116"/>
      <c r="G79" s="122" t="s">
        <v>238</v>
      </c>
      <c r="J79" s="2"/>
      <c r="K79" s="2"/>
      <c r="L79" s="2"/>
      <c r="M79" s="2"/>
      <c r="N79" s="2"/>
      <c r="O79" s="2"/>
      <c r="P79" s="2"/>
    </row>
    <row r="80" spans="1:16" ht="75" x14ac:dyDescent="0.15">
      <c r="A80" s="139" t="s">
        <v>37</v>
      </c>
      <c r="B80" s="141" t="s">
        <v>70</v>
      </c>
      <c r="C80" s="169"/>
      <c r="D80" s="176"/>
      <c r="E80" s="45" t="str">
        <f>IF(C80="Not Rated","",IF(C80="Yes",Choices!$E$4,IF(C80="Mostly",Choices!$E$5,IF(C80="Partly",Choices!$E$6,IF(C80="No",Choices!$E$7,"")))))</f>
        <v/>
      </c>
      <c r="F80" s="116"/>
      <c r="G80" s="123" t="s">
        <v>239</v>
      </c>
      <c r="J80" s="2"/>
      <c r="K80" s="2"/>
      <c r="L80" s="2"/>
      <c r="M80" s="2"/>
      <c r="N80" s="2"/>
      <c r="O80" s="2"/>
      <c r="P80" s="2"/>
    </row>
    <row r="81" spans="1:16" ht="75" x14ac:dyDescent="0.15">
      <c r="A81" s="139" t="s">
        <v>39</v>
      </c>
      <c r="B81" s="141" t="s">
        <v>71</v>
      </c>
      <c r="C81" s="169"/>
      <c r="D81" s="176"/>
      <c r="E81" s="45" t="str">
        <f>IF(C81="Not Rated","",IF(C81="Yes",Choices!$E$4,IF(C81="Mostly",Choices!$E$5,IF(C81="Partly",Choices!$E$6,IF(C81="No",Choices!$E$7,"")))))</f>
        <v/>
      </c>
      <c r="F81" s="116"/>
      <c r="G81" s="123" t="s">
        <v>240</v>
      </c>
      <c r="J81" s="2"/>
      <c r="K81" s="2"/>
      <c r="L81" s="2"/>
      <c r="M81" s="2"/>
      <c r="N81" s="2"/>
      <c r="O81" s="2"/>
      <c r="P81" s="2"/>
    </row>
    <row r="82" spans="1:16" ht="60" x14ac:dyDescent="0.15">
      <c r="A82" s="139" t="s">
        <v>72</v>
      </c>
      <c r="B82" s="141" t="s">
        <v>73</v>
      </c>
      <c r="C82" s="169"/>
      <c r="D82" s="176"/>
      <c r="E82" s="45" t="str">
        <f>IF(C82="Not Rated","",IF(C82="Yes",Choices!$E$4,IF(C82="Mostly",Choices!$E$5,IF(C82="Partly",Choices!$E$6,IF(C82="No",Choices!$E$7,"")))))</f>
        <v/>
      </c>
      <c r="F82" s="116"/>
      <c r="G82" s="123" t="s">
        <v>241</v>
      </c>
      <c r="J82" s="2"/>
      <c r="K82" s="2"/>
      <c r="L82" s="2"/>
      <c r="M82" s="2"/>
      <c r="N82" s="2"/>
      <c r="O82" s="2"/>
      <c r="P82" s="2"/>
    </row>
    <row r="83" spans="1:16" ht="45" x14ac:dyDescent="0.15">
      <c r="A83" s="147" t="s">
        <v>74</v>
      </c>
      <c r="B83" s="146" t="s">
        <v>75</v>
      </c>
      <c r="C83" s="169"/>
      <c r="D83" s="176"/>
      <c r="E83" s="45" t="str">
        <f>IF(C83="Not Rated","",IF(C83="Yes",Choices!$E$4,IF(C83="Mostly",Choices!$E$5,IF(C83="Partly",Choices!$E$6,IF(C83="No",Choices!$E$7,"")))))</f>
        <v/>
      </c>
      <c r="F83" s="116"/>
      <c r="G83" s="123" t="s">
        <v>242</v>
      </c>
      <c r="J83" s="2"/>
      <c r="K83" s="2"/>
      <c r="L83" s="2"/>
      <c r="M83" s="2"/>
      <c r="N83" s="2"/>
      <c r="O83" s="2"/>
      <c r="P83" s="2"/>
    </row>
    <row r="84" spans="1:16" ht="75" x14ac:dyDescent="0.15">
      <c r="A84" s="139" t="s">
        <v>76</v>
      </c>
      <c r="B84" s="146" t="s">
        <v>302</v>
      </c>
      <c r="C84" s="169"/>
      <c r="D84" s="176"/>
      <c r="E84" s="45" t="str">
        <f>IF(C84="Not Rated","",IF(C84="Yes",Choices!$E$4,IF(C84="Mostly",Choices!$E$5,IF(C84="Partly",Choices!$E$6,IF(C84="No",Choices!$E$7,"")))))</f>
        <v/>
      </c>
      <c r="F84" s="116"/>
      <c r="G84" s="123" t="s">
        <v>243</v>
      </c>
      <c r="J84" s="2"/>
      <c r="K84" s="2"/>
      <c r="L84" s="2"/>
      <c r="M84" s="2"/>
      <c r="N84" s="2"/>
      <c r="O84" s="2"/>
      <c r="P84" s="2"/>
    </row>
    <row r="85" spans="1:16" x14ac:dyDescent="0.15">
      <c r="A85" s="142" t="s">
        <v>304</v>
      </c>
      <c r="B85" s="143" t="s">
        <v>303</v>
      </c>
      <c r="C85" s="168"/>
      <c r="D85" s="178"/>
      <c r="E85" s="44"/>
      <c r="F85" s="116"/>
      <c r="G85" s="123"/>
      <c r="J85" s="2"/>
      <c r="K85" s="2"/>
      <c r="L85" s="2"/>
      <c r="M85" s="2"/>
      <c r="N85" s="2"/>
      <c r="O85" s="2"/>
      <c r="P85" s="2"/>
    </row>
    <row r="86" spans="1:16" ht="90" x14ac:dyDescent="0.15">
      <c r="A86" s="139" t="s">
        <v>35</v>
      </c>
      <c r="B86" s="144" t="s">
        <v>77</v>
      </c>
      <c r="C86" s="169"/>
      <c r="D86" s="176"/>
      <c r="E86" s="45" t="str">
        <f>IF(C86="Not Rated","",IF(C86="Yes",Choices!$E$4,IF(C86="Mostly",Choices!$E$5,IF(C86="Partly",Choices!$E$6,IF(C86="No",Choices!$E$7,"")))))</f>
        <v/>
      </c>
      <c r="F86" s="116"/>
      <c r="G86" s="123" t="s">
        <v>244</v>
      </c>
      <c r="J86" s="2"/>
      <c r="K86" s="2"/>
      <c r="L86" s="2"/>
      <c r="M86" s="2"/>
      <c r="N86" s="2"/>
      <c r="O86" s="2"/>
      <c r="P86" s="2"/>
    </row>
    <row r="87" spans="1:16" x14ac:dyDescent="0.15">
      <c r="A87" s="135" t="s">
        <v>305</v>
      </c>
      <c r="B87" s="136" t="s">
        <v>306</v>
      </c>
      <c r="C87" s="165" t="e">
        <f>AVERAGE(E89,E90,E91,E92,E93,E94,E95,E97,E98)</f>
        <v>#DIV/0!</v>
      </c>
      <c r="D87" s="174" t="s">
        <v>286</v>
      </c>
      <c r="E87" s="61">
        <v>0.3</v>
      </c>
      <c r="F87" s="121"/>
      <c r="G87" s="123"/>
      <c r="J87" s="2"/>
      <c r="K87" s="2"/>
      <c r="L87" s="2"/>
      <c r="M87" s="2"/>
      <c r="N87" s="2"/>
      <c r="O87" s="2"/>
      <c r="P87" s="2"/>
    </row>
    <row r="88" spans="1:16" x14ac:dyDescent="0.15">
      <c r="A88" s="142" t="s">
        <v>307</v>
      </c>
      <c r="B88" s="143" t="s">
        <v>78</v>
      </c>
      <c r="C88" s="168"/>
      <c r="D88" s="178"/>
      <c r="E88" s="44"/>
      <c r="F88" s="116"/>
      <c r="G88" s="123"/>
      <c r="J88" s="2"/>
      <c r="K88" s="2"/>
      <c r="L88" s="2"/>
      <c r="M88" s="2"/>
      <c r="N88" s="2"/>
      <c r="O88" s="2"/>
      <c r="P88" s="2"/>
    </row>
    <row r="89" spans="1:16" ht="75" x14ac:dyDescent="0.15">
      <c r="A89" s="139" t="s">
        <v>35</v>
      </c>
      <c r="B89" s="141" t="s">
        <v>79</v>
      </c>
      <c r="C89" s="169"/>
      <c r="D89" s="176"/>
      <c r="E89" s="45" t="str">
        <f>IF(C89="Not Rated","",IF(C89="Yes",Choices!$E$4,IF(C89="Mostly",Choices!$E$5,IF(C89="Partly",Choices!$E$6,IF(C89="No",Choices!$E$7,"")))))</f>
        <v/>
      </c>
      <c r="F89" s="116"/>
      <c r="G89" s="122" t="s">
        <v>80</v>
      </c>
      <c r="J89" s="2"/>
      <c r="K89" s="2"/>
      <c r="L89" s="2"/>
      <c r="M89" s="2"/>
      <c r="N89" s="2"/>
      <c r="O89" s="2"/>
      <c r="P89" s="2"/>
    </row>
    <row r="90" spans="1:16" ht="60" x14ac:dyDescent="0.15">
      <c r="A90" s="139" t="s">
        <v>37</v>
      </c>
      <c r="B90" s="141" t="s">
        <v>308</v>
      </c>
      <c r="C90" s="169"/>
      <c r="D90" s="176"/>
      <c r="E90" s="45" t="str">
        <f>IF(C90="Not Rated","",IF(C90="Yes",Choices!$E$4,IF(C90="Mostly",Choices!$E$5,IF(C90="Partly",Choices!$E$6,IF(C90="No",Choices!$E$7,"")))))</f>
        <v/>
      </c>
      <c r="F90" s="116"/>
      <c r="G90" s="122" t="s">
        <v>245</v>
      </c>
      <c r="J90" s="2"/>
      <c r="K90" s="2"/>
      <c r="L90" s="2"/>
      <c r="M90" s="2"/>
      <c r="N90" s="2"/>
      <c r="O90" s="2"/>
      <c r="P90" s="2"/>
    </row>
    <row r="91" spans="1:16" ht="150" x14ac:dyDescent="0.15">
      <c r="A91" s="139" t="s">
        <v>39</v>
      </c>
      <c r="B91" s="141" t="s">
        <v>309</v>
      </c>
      <c r="C91" s="169"/>
      <c r="D91" s="176"/>
      <c r="E91" s="45" t="str">
        <f>IF(C91="Not Rated","",IF(C91="Yes",Choices!$E$4,IF(C91="Mostly",Choices!$E$5,IF(C91="Partly",Choices!$E$6,IF(C91="No",Choices!$E$7,"")))))</f>
        <v/>
      </c>
      <c r="F91" s="116"/>
      <c r="G91" s="123" t="s">
        <v>246</v>
      </c>
      <c r="J91" s="2"/>
      <c r="K91" s="2"/>
      <c r="L91" s="2"/>
      <c r="M91" s="2"/>
      <c r="N91" s="2"/>
      <c r="O91" s="2"/>
      <c r="P91" s="2"/>
    </row>
    <row r="92" spans="1:16" ht="60" x14ac:dyDescent="0.15">
      <c r="A92" s="142" t="s">
        <v>310</v>
      </c>
      <c r="B92" s="143" t="s">
        <v>81</v>
      </c>
      <c r="C92" s="168"/>
      <c r="D92" s="178"/>
      <c r="E92" s="44"/>
      <c r="F92" s="116"/>
      <c r="G92" s="123"/>
      <c r="J92" s="2"/>
      <c r="K92" s="2"/>
      <c r="L92" s="2"/>
      <c r="M92" s="2"/>
      <c r="N92" s="2"/>
      <c r="O92" s="2"/>
      <c r="P92" s="2"/>
    </row>
    <row r="93" spans="1:16" ht="60" x14ac:dyDescent="0.15">
      <c r="A93" s="139" t="s">
        <v>35</v>
      </c>
      <c r="B93" s="141" t="s">
        <v>82</v>
      </c>
      <c r="C93" s="169"/>
      <c r="D93" s="176"/>
      <c r="E93" s="45" t="str">
        <f>IF(C93="Not Rated","",IF(C93="Yes",Choices!$E$4,IF(C93="Mostly",Choices!$E$5,IF(C93="Partly",Choices!$E$6,IF(C93="No",Choices!$E$7,"")))))</f>
        <v/>
      </c>
      <c r="F93" s="116"/>
      <c r="G93" s="123" t="s">
        <v>247</v>
      </c>
      <c r="J93" s="2"/>
      <c r="K93" s="2"/>
      <c r="L93" s="2"/>
      <c r="M93" s="2"/>
      <c r="N93" s="2"/>
      <c r="O93" s="2"/>
      <c r="P93" s="2"/>
    </row>
    <row r="94" spans="1:16" ht="75" x14ac:dyDescent="0.15">
      <c r="A94" s="139" t="s">
        <v>37</v>
      </c>
      <c r="B94" s="141" t="s">
        <v>83</v>
      </c>
      <c r="C94" s="169"/>
      <c r="D94" s="176"/>
      <c r="E94" s="45" t="str">
        <f>IF(C94="Not Rated","",IF(C94="Yes",Choices!$E$4,IF(C94="Mostly",Choices!$E$5,IF(C94="Partly",Choices!$E$6,IF(C94="No",Choices!$E$7,"")))))</f>
        <v/>
      </c>
      <c r="F94" s="116"/>
      <c r="G94" s="123" t="s">
        <v>248</v>
      </c>
      <c r="J94" s="2"/>
      <c r="K94" s="2"/>
      <c r="L94" s="2"/>
      <c r="M94" s="2"/>
      <c r="N94" s="2"/>
      <c r="O94" s="2"/>
      <c r="P94" s="2"/>
    </row>
    <row r="95" spans="1:16" ht="45" x14ac:dyDescent="0.15">
      <c r="A95" s="139" t="s">
        <v>39</v>
      </c>
      <c r="B95" s="141" t="s">
        <v>84</v>
      </c>
      <c r="C95" s="169"/>
      <c r="D95" s="176"/>
      <c r="E95" s="45" t="str">
        <f>IF(C95="Not Rated","",IF(C95="Yes",Choices!$E$4,IF(C95="Mostly",Choices!$E$5,IF(C95="Partly",Choices!$E$6,IF(C95="No",Choices!$E$7,"")))))</f>
        <v/>
      </c>
      <c r="F95" s="116"/>
      <c r="G95" s="122" t="s">
        <v>249</v>
      </c>
      <c r="J95" s="2"/>
      <c r="K95" s="2"/>
      <c r="L95" s="2"/>
      <c r="M95" s="2"/>
      <c r="N95" s="2"/>
      <c r="O95" s="2"/>
      <c r="P95" s="2"/>
    </row>
    <row r="96" spans="1:16" ht="30" x14ac:dyDescent="0.15">
      <c r="A96" s="142" t="s">
        <v>311</v>
      </c>
      <c r="B96" s="143" t="s">
        <v>85</v>
      </c>
      <c r="C96" s="168"/>
      <c r="D96" s="178"/>
      <c r="E96" s="44"/>
      <c r="F96" s="116"/>
      <c r="G96" s="123"/>
      <c r="J96" s="2"/>
      <c r="K96" s="2"/>
      <c r="L96" s="2"/>
      <c r="M96" s="2"/>
      <c r="N96" s="2"/>
      <c r="O96" s="2"/>
      <c r="P96" s="2"/>
    </row>
    <row r="97" spans="1:16" ht="45" x14ac:dyDescent="0.15">
      <c r="A97" s="139" t="s">
        <v>35</v>
      </c>
      <c r="B97" s="146" t="s">
        <v>86</v>
      </c>
      <c r="C97" s="169"/>
      <c r="D97" s="176"/>
      <c r="E97" s="45" t="str">
        <f>IF(C97="Not Rated","",IF(C97="Yes",Choices!$E$4,IF(C97="Mostly",Choices!$E$5,IF(C97="Partly",Choices!$E$6,IF(C97="No",Choices!$E$7,"")))))</f>
        <v/>
      </c>
      <c r="F97" s="116"/>
      <c r="G97" s="122" t="s">
        <v>250</v>
      </c>
      <c r="J97" s="2"/>
      <c r="K97" s="2"/>
      <c r="L97" s="2"/>
      <c r="M97" s="2"/>
      <c r="N97" s="2"/>
      <c r="O97" s="2"/>
      <c r="P97" s="2"/>
    </row>
    <row r="98" spans="1:16" ht="45" x14ac:dyDescent="0.15">
      <c r="A98" s="139" t="s">
        <v>37</v>
      </c>
      <c r="B98" s="141" t="s">
        <v>87</v>
      </c>
      <c r="C98" s="169"/>
      <c r="D98" s="176"/>
      <c r="E98" s="45" t="str">
        <f>IF(C98="Not Rated","",IF(C98="Yes",Choices!$E$4,IF(C98="Mostly",Choices!$E$5,IF(C98="Partly",Choices!$E$6,IF(C98="No",Choices!$E$7,"")))))</f>
        <v/>
      </c>
      <c r="F98" s="116"/>
      <c r="G98" s="123" t="s">
        <v>251</v>
      </c>
      <c r="J98" s="2"/>
      <c r="K98" s="2"/>
      <c r="L98" s="2"/>
      <c r="M98" s="2"/>
      <c r="N98" s="2"/>
      <c r="O98" s="2"/>
      <c r="P98" s="2"/>
    </row>
    <row r="99" spans="1:16" x14ac:dyDescent="0.15">
      <c r="A99" s="135" t="s">
        <v>312</v>
      </c>
      <c r="B99" s="136" t="s">
        <v>314</v>
      </c>
      <c r="C99" s="165" t="e">
        <f>AVERAGE(E101,E102,E104)</f>
        <v>#DIV/0!</v>
      </c>
      <c r="D99" s="174" t="s">
        <v>286</v>
      </c>
      <c r="E99" s="61">
        <v>0.05</v>
      </c>
      <c r="F99" s="121"/>
      <c r="G99" s="123"/>
      <c r="J99" s="2"/>
      <c r="K99" s="2"/>
      <c r="L99" s="2"/>
      <c r="M99" s="2"/>
      <c r="N99" s="2"/>
      <c r="O99" s="2"/>
      <c r="P99" s="2"/>
    </row>
    <row r="100" spans="1:16" ht="30" x14ac:dyDescent="0.15">
      <c r="A100" s="142" t="s">
        <v>313</v>
      </c>
      <c r="B100" s="143" t="s">
        <v>88</v>
      </c>
      <c r="C100" s="168"/>
      <c r="D100" s="178"/>
      <c r="E100" s="44"/>
      <c r="F100" s="116"/>
      <c r="G100" s="123"/>
      <c r="J100" s="2"/>
      <c r="K100" s="2"/>
      <c r="L100" s="2"/>
      <c r="M100" s="2"/>
      <c r="N100" s="2"/>
      <c r="O100" s="2"/>
      <c r="P100" s="2"/>
    </row>
    <row r="101" spans="1:16" ht="60" x14ac:dyDescent="0.15">
      <c r="A101" s="139" t="s">
        <v>35</v>
      </c>
      <c r="B101" s="141" t="s">
        <v>89</v>
      </c>
      <c r="C101" s="169"/>
      <c r="D101" s="176"/>
      <c r="E101" s="45" t="str">
        <f>IF(C101="Not Rated","",IF(C101="Yes",Choices!$E$4,IF(C101="Mostly",Choices!$E$5,IF(C101="Partly",Choices!$E$6,IF(C101="No",Choices!$E$7,"")))))</f>
        <v/>
      </c>
      <c r="F101" s="116"/>
      <c r="G101" s="123" t="s">
        <v>252</v>
      </c>
      <c r="J101" s="2"/>
      <c r="K101" s="2"/>
      <c r="L101" s="2"/>
      <c r="M101" s="2"/>
      <c r="N101" s="2"/>
      <c r="O101" s="2"/>
      <c r="P101" s="2"/>
    </row>
    <row r="102" spans="1:16" ht="45" x14ac:dyDescent="0.15">
      <c r="A102" s="139" t="s">
        <v>37</v>
      </c>
      <c r="B102" s="141" t="s">
        <v>90</v>
      </c>
      <c r="C102" s="169"/>
      <c r="D102" s="176"/>
      <c r="E102" s="45" t="str">
        <f>IF(C102="Not Rated","",IF(C102="Yes",Choices!$E$4,IF(C102="Mostly",Choices!$E$5,IF(C102="Partly",Choices!$E$6,IF(C102="No",Choices!$E$7,"")))))</f>
        <v/>
      </c>
      <c r="F102" s="116"/>
      <c r="G102" s="123" t="s">
        <v>253</v>
      </c>
      <c r="J102" s="2"/>
      <c r="K102" s="2"/>
      <c r="L102" s="2"/>
      <c r="M102" s="2"/>
      <c r="N102" s="2"/>
      <c r="O102" s="2"/>
      <c r="P102" s="2"/>
    </row>
    <row r="103" spans="1:16" x14ac:dyDescent="0.15">
      <c r="A103" s="142" t="s">
        <v>315</v>
      </c>
      <c r="B103" s="143" t="s">
        <v>91</v>
      </c>
      <c r="C103" s="168"/>
      <c r="D103" s="178"/>
      <c r="E103" s="44"/>
      <c r="F103" s="116"/>
      <c r="G103" s="124"/>
      <c r="J103" s="2"/>
      <c r="K103" s="2"/>
      <c r="L103" s="2"/>
      <c r="M103" s="2"/>
      <c r="N103" s="2"/>
      <c r="O103" s="2"/>
      <c r="P103" s="2"/>
    </row>
    <row r="104" spans="1:16" ht="75" x14ac:dyDescent="0.15">
      <c r="A104" s="139" t="s">
        <v>35</v>
      </c>
      <c r="B104" s="141" t="s">
        <v>316</v>
      </c>
      <c r="C104" s="169"/>
      <c r="D104" s="176"/>
      <c r="E104" s="45" t="str">
        <f>IF(C104="Not Rated","",IF(C104="Yes",Choices!$E$4,IF(C104="Mostly",Choices!$E$5,IF(C104="Partly",Choices!$E$6,IF(C104="No",Choices!$E$7,"")))))</f>
        <v/>
      </c>
      <c r="F104" s="116"/>
      <c r="G104" s="123" t="s">
        <v>254</v>
      </c>
      <c r="J104" s="2"/>
      <c r="K104" s="2"/>
      <c r="L104" s="2"/>
      <c r="M104" s="2"/>
      <c r="N104" s="2"/>
      <c r="O104" s="2"/>
      <c r="P104" s="2"/>
    </row>
    <row r="105" spans="1:16" x14ac:dyDescent="0.15">
      <c r="A105" s="135" t="s">
        <v>317</v>
      </c>
      <c r="B105" s="136" t="s">
        <v>318</v>
      </c>
      <c r="C105" s="165" t="e">
        <f>AVERAGE(E107,E108,E110)</f>
        <v>#DIV/0!</v>
      </c>
      <c r="D105" s="174" t="s">
        <v>286</v>
      </c>
      <c r="E105" s="61">
        <v>0.1</v>
      </c>
      <c r="F105" s="121"/>
      <c r="G105" s="123"/>
      <c r="J105" s="2"/>
      <c r="K105" s="2"/>
      <c r="L105" s="2"/>
      <c r="M105" s="2"/>
      <c r="N105" s="2"/>
      <c r="O105" s="2"/>
      <c r="P105" s="2"/>
    </row>
    <row r="106" spans="1:16" x14ac:dyDescent="0.15">
      <c r="A106" s="142" t="s">
        <v>319</v>
      </c>
      <c r="B106" s="143" t="s">
        <v>92</v>
      </c>
      <c r="C106" s="168"/>
      <c r="D106" s="178"/>
      <c r="E106" s="44"/>
      <c r="F106" s="116"/>
      <c r="G106" s="124"/>
      <c r="J106" s="2"/>
      <c r="K106" s="2"/>
      <c r="L106" s="2"/>
      <c r="M106" s="2"/>
      <c r="N106" s="2"/>
      <c r="O106" s="2"/>
      <c r="P106" s="2"/>
    </row>
    <row r="107" spans="1:16" ht="45" x14ac:dyDescent="0.15">
      <c r="A107" s="139" t="s">
        <v>35</v>
      </c>
      <c r="B107" s="141" t="s">
        <v>320</v>
      </c>
      <c r="C107" s="169"/>
      <c r="D107" s="176"/>
      <c r="E107" s="45" t="str">
        <f>IF(C107="Not Rated","",IF(C107="Yes",Choices!$E$4,IF(C107="Mostly",Choices!$E$5,IF(C107="Partly",Choices!$E$6,IF(C107="No",Choices!$E$7,"")))))</f>
        <v/>
      </c>
      <c r="F107" s="116"/>
      <c r="G107" s="123" t="s">
        <v>255</v>
      </c>
      <c r="J107" s="2"/>
      <c r="K107" s="2"/>
      <c r="L107" s="2"/>
      <c r="M107" s="2"/>
      <c r="N107" s="2"/>
      <c r="O107" s="2"/>
      <c r="P107" s="2"/>
    </row>
    <row r="108" spans="1:16" ht="45" x14ac:dyDescent="0.15">
      <c r="A108" s="139" t="s">
        <v>37</v>
      </c>
      <c r="B108" s="144" t="s">
        <v>93</v>
      </c>
      <c r="C108" s="169"/>
      <c r="D108" s="176"/>
      <c r="E108" s="45" t="str">
        <f>IF(C108="Not Rated","",IF(C108="Yes",Choices!$E$4,IF(C108="Mostly",Choices!$E$5,IF(C108="Partly",Choices!$E$6,IF(C108="No",Choices!$E$7,"")))))</f>
        <v/>
      </c>
      <c r="F108" s="116"/>
      <c r="G108" s="122" t="s">
        <v>256</v>
      </c>
      <c r="J108" s="2"/>
      <c r="K108" s="2"/>
      <c r="L108" s="2"/>
      <c r="M108" s="2"/>
      <c r="N108" s="2"/>
      <c r="O108" s="2"/>
      <c r="P108" s="2"/>
    </row>
    <row r="109" spans="1:16" x14ac:dyDescent="0.15">
      <c r="A109" s="142" t="s">
        <v>321</v>
      </c>
      <c r="B109" s="143" t="s">
        <v>94</v>
      </c>
      <c r="C109" s="168"/>
      <c r="D109" s="178"/>
      <c r="E109" s="44"/>
      <c r="F109" s="116"/>
      <c r="G109" s="124"/>
      <c r="J109" s="2"/>
      <c r="K109" s="2"/>
      <c r="L109" s="2"/>
      <c r="M109" s="2"/>
      <c r="N109" s="2"/>
      <c r="O109" s="2"/>
      <c r="P109" s="2"/>
    </row>
    <row r="110" spans="1:16" ht="60" x14ac:dyDescent="0.15">
      <c r="A110" s="139" t="s">
        <v>35</v>
      </c>
      <c r="B110" s="144" t="s">
        <v>95</v>
      </c>
      <c r="C110" s="169"/>
      <c r="D110" s="176"/>
      <c r="E110" s="45" t="str">
        <f>IF(C110="Not Rated","",IF(C110="Yes",Choices!$E$4,IF(C110="Mostly",Choices!$E$5,IF(C110="Partly",Choices!$E$6,IF(C110="No",Choices!$E$7,"")))))</f>
        <v/>
      </c>
      <c r="F110" s="116"/>
      <c r="G110" s="123" t="s">
        <v>257</v>
      </c>
      <c r="J110" s="2"/>
      <c r="K110" s="2"/>
      <c r="L110" s="2"/>
      <c r="M110" s="2"/>
      <c r="N110" s="2"/>
      <c r="O110" s="2"/>
      <c r="P110" s="2"/>
    </row>
    <row r="111" spans="1:16" x14ac:dyDescent="0.15">
      <c r="A111" s="135" t="s">
        <v>322</v>
      </c>
      <c r="B111" s="136" t="s">
        <v>323</v>
      </c>
      <c r="C111" s="165" t="e">
        <f>AVERAGE(E113,E114,E115)</f>
        <v>#DIV/0!</v>
      </c>
      <c r="D111" s="174" t="s">
        <v>286</v>
      </c>
      <c r="E111" s="62">
        <v>0.05</v>
      </c>
      <c r="F111" s="126"/>
      <c r="G111" s="123"/>
      <c r="J111" s="2"/>
      <c r="K111" s="2"/>
      <c r="L111" s="2"/>
      <c r="M111" s="2"/>
      <c r="N111" s="2"/>
      <c r="O111" s="2"/>
      <c r="P111" s="2"/>
    </row>
    <row r="112" spans="1:16" x14ac:dyDescent="0.15">
      <c r="A112" s="142" t="s">
        <v>324</v>
      </c>
      <c r="B112" s="143" t="s">
        <v>96</v>
      </c>
      <c r="C112" s="168"/>
      <c r="D112" s="180"/>
      <c r="E112" s="45"/>
      <c r="F112" s="116"/>
      <c r="G112" s="123"/>
      <c r="J112" s="2"/>
      <c r="K112" s="2"/>
      <c r="L112" s="2"/>
      <c r="M112" s="2"/>
      <c r="N112" s="2"/>
      <c r="O112" s="2"/>
      <c r="P112" s="2"/>
    </row>
    <row r="113" spans="1:16" ht="75" x14ac:dyDescent="0.15">
      <c r="A113" s="147" t="s">
        <v>35</v>
      </c>
      <c r="B113" s="146" t="s">
        <v>97</v>
      </c>
      <c r="C113" s="169"/>
      <c r="D113" s="176"/>
      <c r="E113" s="45" t="str">
        <f>IF(C113="Not Rated","",IF(C113="Yes",Choices!$E$4,IF(C113="Mostly",Choices!$E$5,IF(C113="Partly",Choices!$E$6,IF(C113="No",Choices!$E$7,"")))))</f>
        <v/>
      </c>
      <c r="F113" s="116"/>
      <c r="G113" s="123" t="s">
        <v>258</v>
      </c>
      <c r="J113" s="2"/>
      <c r="K113" s="2"/>
      <c r="L113" s="2"/>
      <c r="M113" s="2"/>
      <c r="N113" s="2"/>
      <c r="O113" s="2"/>
      <c r="P113" s="2"/>
    </row>
    <row r="114" spans="1:16" ht="105" x14ac:dyDescent="0.15">
      <c r="A114" s="147" t="s">
        <v>37</v>
      </c>
      <c r="B114" s="146" t="s">
        <v>98</v>
      </c>
      <c r="C114" s="169"/>
      <c r="D114" s="176"/>
      <c r="E114" s="45" t="str">
        <f>IF(C114="Not Rated","",IF(C114="Yes",Choices!$E$4,IF(C114="Mostly",Choices!$E$5,IF(C114="Partly",Choices!$E$6,IF(C114="No",Choices!$E$7,"")))))</f>
        <v/>
      </c>
      <c r="F114" s="116"/>
      <c r="G114" s="122" t="s">
        <v>259</v>
      </c>
      <c r="J114" s="2"/>
      <c r="K114" s="2"/>
      <c r="L114" s="2"/>
      <c r="M114" s="2"/>
      <c r="N114" s="2"/>
      <c r="O114" s="2"/>
      <c r="P114" s="2"/>
    </row>
    <row r="115" spans="1:16" ht="30" x14ac:dyDescent="0.15">
      <c r="A115" s="147" t="s">
        <v>39</v>
      </c>
      <c r="B115" s="146" t="s">
        <v>325</v>
      </c>
      <c r="C115" s="169"/>
      <c r="D115" s="176"/>
      <c r="E115" s="45" t="str">
        <f>IF(C115="Not Rated","",IF(C115="Yes",Choices!$E$4,IF(C115="Mostly",Choices!$E$5,IF(C115="Partly",Choices!$E$6,IF(C115="No",Choices!$E$7,"")))))</f>
        <v/>
      </c>
      <c r="F115" s="116"/>
      <c r="G115" s="123" t="s">
        <v>99</v>
      </c>
      <c r="J115" s="2"/>
      <c r="K115" s="2"/>
      <c r="L115" s="2"/>
      <c r="M115" s="2"/>
      <c r="N115" s="2"/>
      <c r="O115" s="2"/>
      <c r="P115" s="2"/>
    </row>
    <row r="116" spans="1:16" x14ac:dyDescent="0.15">
      <c r="A116" s="135" t="s">
        <v>326</v>
      </c>
      <c r="B116" s="136" t="s">
        <v>327</v>
      </c>
      <c r="C116" s="165" t="e">
        <f>AVERAGE(E118,E119,E121,E122,E124,E125,E126)</f>
        <v>#DIV/0!</v>
      </c>
      <c r="D116" s="174" t="s">
        <v>286</v>
      </c>
      <c r="E116" s="61">
        <v>0.05</v>
      </c>
      <c r="F116" s="121"/>
      <c r="G116" s="124"/>
      <c r="J116" s="2"/>
      <c r="K116" s="2"/>
      <c r="L116" s="2"/>
      <c r="M116" s="2"/>
      <c r="N116" s="2"/>
      <c r="O116" s="2"/>
      <c r="P116" s="2"/>
    </row>
    <row r="117" spans="1:16" x14ac:dyDescent="0.15">
      <c r="A117" s="142" t="s">
        <v>328</v>
      </c>
      <c r="B117" s="143" t="s">
        <v>100</v>
      </c>
      <c r="C117" s="168"/>
      <c r="D117" s="181"/>
      <c r="E117" s="44"/>
      <c r="F117" s="116"/>
      <c r="G117" s="123"/>
      <c r="J117" s="2"/>
      <c r="K117" s="2"/>
      <c r="L117" s="2"/>
      <c r="M117" s="2"/>
      <c r="N117" s="2"/>
      <c r="O117" s="2"/>
      <c r="P117" s="2"/>
    </row>
    <row r="118" spans="1:16" ht="60" x14ac:dyDescent="0.15">
      <c r="A118" s="139" t="s">
        <v>35</v>
      </c>
      <c r="B118" s="141" t="s">
        <v>101</v>
      </c>
      <c r="C118" s="169"/>
      <c r="D118" s="176"/>
      <c r="E118" s="45" t="str">
        <f>IF(C118="Not Rated","",IF(C118="Yes",Choices!$E$4,IF(C118="Mostly",Choices!$E$5,IF(C118="Partly",Choices!$E$6,IF(C118="No",Choices!$E$7,"")))))</f>
        <v/>
      </c>
      <c r="F118" s="116"/>
      <c r="G118" s="123" t="s">
        <v>260</v>
      </c>
      <c r="J118" s="2"/>
      <c r="K118" s="2"/>
      <c r="L118" s="2"/>
      <c r="M118" s="2"/>
      <c r="N118" s="2"/>
      <c r="O118" s="2"/>
      <c r="P118" s="2"/>
    </row>
    <row r="119" spans="1:16" ht="60" x14ac:dyDescent="0.15">
      <c r="A119" s="139" t="s">
        <v>37</v>
      </c>
      <c r="B119" s="141" t="s">
        <v>102</v>
      </c>
      <c r="C119" s="169"/>
      <c r="D119" s="176"/>
      <c r="E119" s="45" t="str">
        <f>IF(C119="Not Rated","",IF(C119="Yes",Choices!$E$4,IF(C119="Mostly",Choices!$E$5,IF(C119="Partly",Choices!$E$6,IF(C119="No",Choices!$E$7,"")))))</f>
        <v/>
      </c>
      <c r="F119" s="116"/>
      <c r="G119" s="123" t="s">
        <v>261</v>
      </c>
      <c r="J119" s="2"/>
      <c r="K119" s="2"/>
      <c r="L119" s="2"/>
      <c r="M119" s="2"/>
      <c r="N119" s="2"/>
      <c r="O119" s="2"/>
      <c r="P119" s="2"/>
    </row>
    <row r="120" spans="1:16" x14ac:dyDescent="0.15">
      <c r="A120" s="142" t="s">
        <v>329</v>
      </c>
      <c r="B120" s="143" t="s">
        <v>103</v>
      </c>
      <c r="C120" s="168"/>
      <c r="D120" s="178"/>
      <c r="E120" s="44"/>
      <c r="F120" s="116"/>
      <c r="G120" s="124"/>
      <c r="J120" s="2"/>
      <c r="K120" s="2"/>
      <c r="L120" s="2"/>
      <c r="M120" s="2"/>
      <c r="N120" s="2"/>
      <c r="O120" s="2"/>
      <c r="P120" s="2"/>
    </row>
    <row r="121" spans="1:16" ht="30" x14ac:dyDescent="0.15">
      <c r="A121" s="139" t="s">
        <v>35</v>
      </c>
      <c r="B121" s="141" t="s">
        <v>104</v>
      </c>
      <c r="C121" s="169"/>
      <c r="D121" s="176"/>
      <c r="E121" s="45" t="str">
        <f>IF(C121="Not Rated","",IF(C121="Yes",Choices!$E$4,IF(C121="Mostly",Choices!$E$5,IF(C121="Partly",Choices!$E$6,IF(C121="No",Choices!$E$7,"")))))</f>
        <v/>
      </c>
      <c r="F121" s="116"/>
      <c r="G121" s="123" t="s">
        <v>262</v>
      </c>
      <c r="J121" s="2"/>
      <c r="K121" s="2"/>
      <c r="L121" s="2"/>
      <c r="M121" s="2"/>
      <c r="N121" s="2"/>
      <c r="O121" s="2"/>
      <c r="P121" s="2"/>
    </row>
    <row r="122" spans="1:16" ht="45" x14ac:dyDescent="0.15">
      <c r="A122" s="139" t="s">
        <v>37</v>
      </c>
      <c r="B122" s="141" t="s">
        <v>105</v>
      </c>
      <c r="C122" s="169"/>
      <c r="D122" s="176"/>
      <c r="E122" s="45" t="str">
        <f>IF(C122="Not Rated","",IF(C122="Yes",Choices!$E$4,IF(C122="Mostly",Choices!$E$5,IF(C122="Partly",Choices!$E$6,IF(C122="No",Choices!$E$7,"")))))</f>
        <v/>
      </c>
      <c r="F122" s="116"/>
      <c r="G122" s="123" t="s">
        <v>263</v>
      </c>
      <c r="J122" s="2"/>
      <c r="K122" s="2"/>
      <c r="L122" s="2"/>
      <c r="M122" s="2"/>
      <c r="N122" s="2"/>
      <c r="O122" s="2"/>
      <c r="P122" s="2"/>
    </row>
    <row r="123" spans="1:16" x14ac:dyDescent="0.15">
      <c r="A123" s="148" t="s">
        <v>330</v>
      </c>
      <c r="B123" s="149" t="s">
        <v>106</v>
      </c>
      <c r="C123" s="168"/>
      <c r="D123" s="178"/>
      <c r="E123" s="44"/>
      <c r="F123" s="116"/>
      <c r="G123" s="124"/>
      <c r="J123" s="2"/>
      <c r="K123" s="2"/>
      <c r="L123" s="2"/>
      <c r="M123" s="2"/>
      <c r="N123" s="2"/>
      <c r="O123" s="2"/>
      <c r="P123" s="2"/>
    </row>
    <row r="124" spans="1:16" ht="60" x14ac:dyDescent="0.15">
      <c r="A124" s="139" t="s">
        <v>35</v>
      </c>
      <c r="B124" s="141" t="s">
        <v>107</v>
      </c>
      <c r="C124" s="169"/>
      <c r="D124" s="176"/>
      <c r="E124" s="45" t="str">
        <f>IF(C124="Not Rated","",IF(C124="Yes",Choices!$E$4,IF(C124="Mostly",Choices!$E$5,IF(C124="Partly",Choices!$E$6,IF(C124="No",Choices!$E$7,"")))))</f>
        <v/>
      </c>
      <c r="F124" s="116"/>
      <c r="G124" s="123" t="s">
        <v>264</v>
      </c>
      <c r="J124" s="2"/>
      <c r="K124" s="2"/>
      <c r="L124" s="2"/>
      <c r="M124" s="2"/>
      <c r="N124" s="2"/>
      <c r="O124" s="2"/>
      <c r="P124" s="2"/>
    </row>
    <row r="125" spans="1:16" ht="30" x14ac:dyDescent="0.15">
      <c r="A125" s="139" t="s">
        <v>37</v>
      </c>
      <c r="B125" s="141" t="s">
        <v>108</v>
      </c>
      <c r="C125" s="169"/>
      <c r="D125" s="176"/>
      <c r="E125" s="45" t="str">
        <f>IF(C125="Not Rated","",IF(C125="Yes",Choices!$E$4,IF(C125="Mostly",Choices!$E$5,IF(C125="Partly",Choices!$E$6,IF(C125="No",Choices!$E$7,"")))))</f>
        <v/>
      </c>
      <c r="F125" s="116"/>
      <c r="G125" s="123" t="s">
        <v>265</v>
      </c>
      <c r="J125" s="2"/>
      <c r="K125" s="2"/>
      <c r="L125" s="2"/>
      <c r="M125" s="2"/>
      <c r="N125" s="2"/>
      <c r="O125" s="2"/>
      <c r="P125" s="2"/>
    </row>
    <row r="126" spans="1:16" ht="61" thickBot="1" x14ac:dyDescent="0.2">
      <c r="A126" s="150" t="s">
        <v>39</v>
      </c>
      <c r="B126" s="151" t="s">
        <v>109</v>
      </c>
      <c r="C126" s="170"/>
      <c r="D126" s="182"/>
      <c r="E126" s="45" t="str">
        <f>IF(C126="Not Rated","",IF(C126="Yes",Choices!$E$4,IF(C126="Mostly",Choices!$E$5,IF(C126="Partly",Choices!$E$6,IF(C126="No",Choices!$E$7,"")))))</f>
        <v/>
      </c>
      <c r="F126" s="127"/>
      <c r="G126" s="128" t="s">
        <v>266</v>
      </c>
      <c r="J126" s="2"/>
      <c r="K126" s="2"/>
      <c r="L126" s="2"/>
      <c r="M126" s="2"/>
      <c r="N126" s="2"/>
      <c r="O126" s="2"/>
      <c r="P126" s="2"/>
    </row>
    <row r="127" spans="1:16" x14ac:dyDescent="0.15">
      <c r="A127" s="2"/>
      <c r="B127" s="8"/>
      <c r="C127" s="9"/>
      <c r="D127" s="173"/>
      <c r="E127" s="2"/>
      <c r="H127" s="2"/>
      <c r="I127" s="2"/>
      <c r="J127" s="2"/>
      <c r="K127" s="2"/>
      <c r="L127" s="2"/>
      <c r="M127" s="2"/>
      <c r="N127" s="2"/>
      <c r="O127" s="2"/>
      <c r="P127" s="2"/>
    </row>
    <row r="128" spans="1:16" x14ac:dyDescent="0.15">
      <c r="A128" s="2"/>
      <c r="B128" s="8"/>
      <c r="C128" s="9"/>
      <c r="D128" s="171"/>
      <c r="E128" s="2"/>
      <c r="H128" s="2"/>
      <c r="I128" s="2"/>
      <c r="J128" s="2"/>
      <c r="K128" s="2"/>
      <c r="L128" s="2"/>
      <c r="M128" s="2"/>
      <c r="N128" s="2"/>
      <c r="O128" s="2"/>
      <c r="P128" s="2"/>
    </row>
    <row r="129" spans="1:16" x14ac:dyDescent="0.15">
      <c r="A129" s="2"/>
      <c r="B129" s="8"/>
      <c r="C129" s="9"/>
      <c r="D129" s="171"/>
      <c r="E129" s="2"/>
      <c r="H129" s="2"/>
      <c r="I129" s="2"/>
      <c r="J129" s="2"/>
      <c r="K129" s="2"/>
      <c r="L129" s="2"/>
      <c r="M129" s="2"/>
      <c r="N129" s="2"/>
      <c r="O129" s="2"/>
      <c r="P129" s="2"/>
    </row>
    <row r="130" spans="1:16" x14ac:dyDescent="0.15">
      <c r="A130" s="2"/>
      <c r="B130" s="8"/>
      <c r="C130" s="9"/>
      <c r="D130" s="171"/>
      <c r="E130" s="2"/>
      <c r="H130" s="2"/>
      <c r="I130" s="2"/>
      <c r="J130" s="2"/>
      <c r="K130" s="2"/>
      <c r="L130" s="2"/>
      <c r="M130" s="2"/>
      <c r="N130" s="2"/>
      <c r="O130" s="2"/>
      <c r="P130" s="2"/>
    </row>
    <row r="131" spans="1:16" x14ac:dyDescent="0.15">
      <c r="A131" s="2"/>
      <c r="B131" s="8"/>
      <c r="C131" s="9"/>
      <c r="D131" s="171"/>
      <c r="E131" s="2"/>
      <c r="H131" s="2"/>
      <c r="I131" s="2"/>
      <c r="J131" s="2"/>
      <c r="K131" s="2"/>
      <c r="L131" s="2"/>
      <c r="M131" s="2"/>
      <c r="N131" s="2"/>
      <c r="O131" s="2"/>
      <c r="P131" s="2"/>
    </row>
    <row r="132" spans="1:16" x14ac:dyDescent="0.15">
      <c r="A132" s="2"/>
      <c r="B132" s="8"/>
      <c r="C132" s="9"/>
      <c r="D132" s="171"/>
      <c r="E132" s="2"/>
      <c r="H132" s="2"/>
      <c r="I132" s="2"/>
      <c r="J132" s="2"/>
      <c r="K132" s="2"/>
      <c r="L132" s="2"/>
      <c r="M132" s="2"/>
      <c r="N132" s="2"/>
      <c r="O132" s="2"/>
      <c r="P132" s="2"/>
    </row>
    <row r="133" spans="1:16" x14ac:dyDescent="0.15">
      <c r="A133" s="2"/>
      <c r="B133" s="8"/>
      <c r="C133" s="9"/>
      <c r="D133" s="171"/>
      <c r="E133" s="2"/>
      <c r="H133" s="2"/>
      <c r="I133" s="2"/>
      <c r="J133" s="2"/>
      <c r="K133" s="2"/>
      <c r="L133" s="2"/>
      <c r="M133" s="2"/>
      <c r="N133" s="2"/>
      <c r="O133" s="2"/>
      <c r="P133" s="2"/>
    </row>
    <row r="134" spans="1:16" x14ac:dyDescent="0.15">
      <c r="A134" s="2"/>
      <c r="B134" s="8"/>
      <c r="C134" s="9"/>
      <c r="D134" s="171"/>
      <c r="E134" s="2"/>
      <c r="H134" s="2"/>
      <c r="I134" s="2"/>
      <c r="J134" s="2"/>
      <c r="K134" s="2"/>
      <c r="L134" s="2"/>
      <c r="M134" s="2"/>
      <c r="N134" s="2"/>
      <c r="O134" s="2"/>
      <c r="P134" s="2"/>
    </row>
    <row r="135" spans="1:16" x14ac:dyDescent="0.15">
      <c r="A135" s="2"/>
      <c r="B135" s="8"/>
      <c r="C135" s="9"/>
      <c r="D135" s="171"/>
      <c r="E135" s="2"/>
      <c r="H135" s="2"/>
      <c r="I135" s="2"/>
      <c r="J135" s="2"/>
      <c r="K135" s="2"/>
      <c r="L135" s="2"/>
      <c r="M135" s="2"/>
      <c r="N135" s="2"/>
      <c r="O135" s="2"/>
      <c r="P135" s="2"/>
    </row>
    <row r="136" spans="1:16" x14ac:dyDescent="0.15">
      <c r="A136" s="2"/>
      <c r="B136" s="8"/>
      <c r="C136" s="9"/>
      <c r="D136" s="171"/>
      <c r="E136" s="2"/>
      <c r="H136" s="2"/>
      <c r="I136" s="2"/>
      <c r="J136" s="2"/>
      <c r="K136" s="2"/>
      <c r="L136" s="2"/>
      <c r="M136" s="2"/>
      <c r="N136" s="2"/>
      <c r="O136" s="2"/>
      <c r="P136" s="2"/>
    </row>
    <row r="137" spans="1:16" x14ac:dyDescent="0.15">
      <c r="A137" s="2"/>
      <c r="B137" s="8"/>
      <c r="C137" s="9"/>
      <c r="D137" s="171"/>
      <c r="E137" s="2"/>
      <c r="H137" s="2"/>
      <c r="I137" s="2"/>
      <c r="J137" s="2"/>
      <c r="K137" s="2"/>
      <c r="L137" s="2"/>
      <c r="M137" s="2"/>
      <c r="N137" s="2"/>
      <c r="O137" s="2"/>
      <c r="P137" s="2"/>
    </row>
    <row r="138" spans="1:16" x14ac:dyDescent="0.15">
      <c r="A138" s="2"/>
      <c r="B138" s="8"/>
      <c r="C138" s="9"/>
      <c r="D138" s="171"/>
      <c r="E138" s="2"/>
      <c r="H138" s="2"/>
      <c r="I138" s="2"/>
      <c r="J138" s="2"/>
      <c r="K138" s="2"/>
      <c r="L138" s="2"/>
      <c r="M138" s="2"/>
      <c r="N138" s="2"/>
      <c r="O138" s="2"/>
      <c r="P138" s="2"/>
    </row>
    <row r="139" spans="1:16" x14ac:dyDescent="0.15">
      <c r="A139" s="2"/>
      <c r="B139" s="8"/>
      <c r="C139" s="9"/>
      <c r="D139" s="171"/>
      <c r="E139" s="2"/>
      <c r="H139" s="2"/>
      <c r="I139" s="2"/>
      <c r="J139" s="2"/>
      <c r="K139" s="2"/>
      <c r="L139" s="2"/>
      <c r="M139" s="2"/>
      <c r="N139" s="2"/>
      <c r="O139" s="2"/>
      <c r="P139" s="2"/>
    </row>
    <row r="140" spans="1:16" x14ac:dyDescent="0.15">
      <c r="A140" s="2"/>
      <c r="B140" s="8"/>
      <c r="C140" s="9"/>
      <c r="D140" s="171"/>
      <c r="E140" s="2"/>
      <c r="H140" s="2"/>
      <c r="I140" s="2"/>
      <c r="J140" s="2"/>
      <c r="K140" s="2"/>
      <c r="L140" s="2"/>
      <c r="M140" s="2"/>
      <c r="N140" s="2"/>
      <c r="O140" s="2"/>
      <c r="P140" s="2"/>
    </row>
    <row r="141" spans="1:16" x14ac:dyDescent="0.15">
      <c r="A141" s="2"/>
      <c r="B141" s="8"/>
      <c r="C141" s="9"/>
      <c r="D141" s="171"/>
      <c r="E141" s="2"/>
      <c r="H141" s="2"/>
      <c r="I141" s="2"/>
      <c r="J141" s="2"/>
      <c r="K141" s="2"/>
      <c r="L141" s="2"/>
      <c r="M141" s="2"/>
      <c r="N141" s="2"/>
      <c r="O141" s="2"/>
      <c r="P141" s="2"/>
    </row>
    <row r="142" spans="1:16" x14ac:dyDescent="0.15">
      <c r="A142" s="2"/>
      <c r="B142" s="8"/>
      <c r="C142" s="9"/>
      <c r="D142" s="171"/>
      <c r="E142" s="2"/>
      <c r="H142" s="2"/>
      <c r="I142" s="2"/>
      <c r="J142" s="2"/>
      <c r="K142" s="2"/>
      <c r="L142" s="2"/>
      <c r="M142" s="2"/>
      <c r="N142" s="2"/>
      <c r="O142" s="2"/>
      <c r="P142" s="2"/>
    </row>
    <row r="143" spans="1:16" x14ac:dyDescent="0.15">
      <c r="A143" s="2"/>
      <c r="B143" s="8"/>
      <c r="C143" s="9"/>
      <c r="D143" s="171"/>
      <c r="E143" s="2"/>
      <c r="H143" s="2"/>
      <c r="I143" s="2"/>
      <c r="J143" s="2"/>
      <c r="K143" s="2"/>
      <c r="L143" s="2"/>
      <c r="M143" s="2"/>
      <c r="N143" s="2"/>
      <c r="O143" s="2"/>
      <c r="P143" s="2"/>
    </row>
    <row r="144" spans="1:16" x14ac:dyDescent="0.15">
      <c r="A144" s="2"/>
      <c r="B144" s="8"/>
      <c r="C144" s="9"/>
      <c r="D144" s="171"/>
      <c r="E144" s="2"/>
      <c r="H144" s="2"/>
      <c r="I144" s="2"/>
      <c r="J144" s="2"/>
      <c r="K144" s="2"/>
      <c r="L144" s="2"/>
      <c r="M144" s="2"/>
      <c r="N144" s="2"/>
      <c r="O144" s="2"/>
      <c r="P144" s="2"/>
    </row>
    <row r="145" spans="1:16" x14ac:dyDescent="0.15">
      <c r="A145" s="2"/>
      <c r="B145" s="8"/>
      <c r="C145" s="9"/>
      <c r="D145" s="171"/>
      <c r="E145" s="2"/>
      <c r="H145" s="2"/>
      <c r="I145" s="2"/>
      <c r="J145" s="2"/>
      <c r="K145" s="2"/>
      <c r="L145" s="2"/>
      <c r="M145" s="2"/>
      <c r="N145" s="2"/>
      <c r="O145" s="2"/>
      <c r="P145" s="2"/>
    </row>
    <row r="146" spans="1:16" x14ac:dyDescent="0.15">
      <c r="A146" s="2"/>
      <c r="B146" s="8"/>
      <c r="C146" s="9"/>
      <c r="D146" s="171"/>
      <c r="E146" s="2"/>
      <c r="H146" s="2"/>
      <c r="I146" s="2"/>
      <c r="J146" s="2"/>
      <c r="K146" s="2"/>
      <c r="L146" s="2"/>
      <c r="M146" s="2"/>
      <c r="N146" s="2"/>
      <c r="O146" s="2"/>
      <c r="P146" s="2"/>
    </row>
    <row r="147" spans="1:16" x14ac:dyDescent="0.15">
      <c r="A147" s="2"/>
      <c r="B147" s="8"/>
      <c r="C147" s="9"/>
      <c r="D147" s="171"/>
      <c r="E147" s="2"/>
      <c r="H147" s="2"/>
      <c r="I147" s="2"/>
      <c r="J147" s="2"/>
      <c r="K147" s="2"/>
      <c r="L147" s="2"/>
      <c r="M147" s="2"/>
      <c r="N147" s="2"/>
      <c r="O147" s="2"/>
      <c r="P147" s="2"/>
    </row>
    <row r="148" spans="1:16" x14ac:dyDescent="0.15">
      <c r="A148" s="2"/>
      <c r="B148" s="8"/>
      <c r="C148" s="9"/>
      <c r="D148" s="171"/>
      <c r="E148" s="2"/>
      <c r="H148" s="2"/>
      <c r="I148" s="2"/>
      <c r="J148" s="2"/>
      <c r="K148" s="2"/>
      <c r="L148" s="2"/>
      <c r="M148" s="2"/>
      <c r="N148" s="2"/>
      <c r="O148" s="2"/>
      <c r="P148" s="2"/>
    </row>
    <row r="149" spans="1:16" x14ac:dyDescent="0.15">
      <c r="A149" s="2"/>
      <c r="B149" s="8"/>
      <c r="C149" s="9"/>
      <c r="D149" s="171"/>
      <c r="E149" s="2"/>
      <c r="H149" s="2"/>
      <c r="I149" s="2"/>
      <c r="J149" s="2"/>
      <c r="K149" s="2"/>
      <c r="L149" s="2"/>
      <c r="M149" s="2"/>
      <c r="N149" s="2"/>
      <c r="O149" s="2"/>
      <c r="P149" s="2"/>
    </row>
    <row r="150" spans="1:16" x14ac:dyDescent="0.15">
      <c r="A150" s="2"/>
      <c r="B150" s="8"/>
      <c r="C150" s="9"/>
      <c r="D150" s="171"/>
      <c r="E150" s="2"/>
      <c r="H150" s="2"/>
      <c r="I150" s="2"/>
      <c r="J150" s="2"/>
      <c r="K150" s="2"/>
      <c r="L150" s="2"/>
      <c r="M150" s="2"/>
      <c r="N150" s="2"/>
      <c r="O150" s="2"/>
      <c r="P150" s="2"/>
    </row>
    <row r="151" spans="1:16" x14ac:dyDescent="0.15">
      <c r="A151" s="2"/>
      <c r="B151" s="8"/>
      <c r="C151" s="9"/>
      <c r="D151" s="171"/>
      <c r="E151" s="2"/>
      <c r="H151" s="2"/>
      <c r="I151" s="2"/>
      <c r="J151" s="2"/>
      <c r="K151" s="2"/>
      <c r="L151" s="2"/>
      <c r="M151" s="2"/>
      <c r="N151" s="2"/>
      <c r="O151" s="2"/>
      <c r="P151" s="2"/>
    </row>
    <row r="152" spans="1:16" x14ac:dyDescent="0.15">
      <c r="A152" s="2"/>
      <c r="B152" s="8"/>
      <c r="C152" s="9"/>
      <c r="D152" s="171"/>
      <c r="E152" s="2"/>
      <c r="H152" s="2"/>
      <c r="I152" s="2"/>
      <c r="J152" s="2"/>
      <c r="K152" s="2"/>
      <c r="L152" s="2"/>
      <c r="M152" s="2"/>
      <c r="N152" s="2"/>
      <c r="O152" s="2"/>
      <c r="P152" s="2"/>
    </row>
    <row r="153" spans="1:16" x14ac:dyDescent="0.15">
      <c r="A153" s="2"/>
      <c r="B153" s="8"/>
      <c r="C153" s="9"/>
      <c r="D153" s="171"/>
      <c r="E153" s="2"/>
      <c r="H153" s="2"/>
      <c r="I153" s="2"/>
      <c r="J153" s="2"/>
      <c r="K153" s="2"/>
      <c r="L153" s="2"/>
      <c r="M153" s="2"/>
      <c r="N153" s="2"/>
      <c r="O153" s="2"/>
      <c r="P153" s="2"/>
    </row>
    <row r="154" spans="1:16" x14ac:dyDescent="0.15">
      <c r="A154" s="2"/>
      <c r="B154" s="8"/>
      <c r="C154" s="9"/>
      <c r="D154" s="171"/>
      <c r="E154" s="2"/>
      <c r="H154" s="2"/>
      <c r="I154" s="2"/>
      <c r="J154" s="2"/>
      <c r="K154" s="2"/>
      <c r="L154" s="2"/>
      <c r="M154" s="2"/>
      <c r="N154" s="2"/>
      <c r="O154" s="2"/>
      <c r="P154" s="2"/>
    </row>
    <row r="155" spans="1:16" x14ac:dyDescent="0.15">
      <c r="A155" s="2"/>
      <c r="B155" s="8"/>
      <c r="C155" s="9"/>
      <c r="D155" s="171"/>
      <c r="E155" s="2"/>
      <c r="H155" s="2"/>
      <c r="I155" s="2"/>
      <c r="J155" s="2"/>
      <c r="K155" s="2"/>
      <c r="L155" s="2"/>
      <c r="M155" s="2"/>
      <c r="N155" s="2"/>
      <c r="O155" s="2"/>
      <c r="P155" s="2"/>
    </row>
    <row r="156" spans="1:16" x14ac:dyDescent="0.15">
      <c r="A156" s="2"/>
      <c r="B156" s="8"/>
      <c r="C156" s="9"/>
      <c r="D156" s="171"/>
      <c r="E156" s="2"/>
      <c r="H156" s="2"/>
      <c r="I156" s="2"/>
      <c r="J156" s="2"/>
      <c r="K156" s="2"/>
      <c r="L156" s="2"/>
      <c r="M156" s="2"/>
      <c r="N156" s="2"/>
      <c r="O156" s="2"/>
      <c r="P156" s="2"/>
    </row>
    <row r="157" spans="1:16" x14ac:dyDescent="0.15">
      <c r="A157" s="2"/>
      <c r="B157" s="8"/>
      <c r="C157" s="9"/>
      <c r="D157" s="171"/>
      <c r="E157" s="2"/>
      <c r="H157" s="2"/>
      <c r="I157" s="2"/>
      <c r="J157" s="2"/>
      <c r="K157" s="2"/>
      <c r="L157" s="2"/>
      <c r="M157" s="2"/>
      <c r="N157" s="2"/>
      <c r="O157" s="2"/>
      <c r="P157" s="2"/>
    </row>
    <row r="158" spans="1:16" x14ac:dyDescent="0.15">
      <c r="A158" s="2"/>
      <c r="B158" s="8"/>
      <c r="C158" s="9"/>
      <c r="D158" s="171"/>
      <c r="E158" s="2"/>
      <c r="H158" s="2"/>
      <c r="I158" s="2"/>
      <c r="J158" s="2"/>
      <c r="K158" s="2"/>
      <c r="L158" s="2"/>
      <c r="M158" s="2"/>
      <c r="N158" s="2"/>
      <c r="O158" s="2"/>
      <c r="P158" s="2"/>
    </row>
    <row r="159" spans="1:16" x14ac:dyDescent="0.15">
      <c r="A159" s="2"/>
      <c r="B159" s="8"/>
      <c r="C159" s="9"/>
      <c r="D159" s="171"/>
      <c r="E159" s="2"/>
      <c r="H159" s="2"/>
      <c r="I159" s="2"/>
      <c r="J159" s="2"/>
      <c r="K159" s="2"/>
      <c r="L159" s="2"/>
      <c r="M159" s="2"/>
      <c r="N159" s="2"/>
      <c r="O159" s="2"/>
      <c r="P159" s="2"/>
    </row>
    <row r="160" spans="1:16" x14ac:dyDescent="0.15">
      <c r="A160" s="2"/>
      <c r="B160" s="8"/>
      <c r="C160" s="9"/>
      <c r="D160" s="171"/>
      <c r="E160" s="2"/>
      <c r="H160" s="2"/>
      <c r="I160" s="2"/>
      <c r="J160" s="2"/>
      <c r="K160" s="2"/>
      <c r="L160" s="2"/>
      <c r="M160" s="2"/>
      <c r="N160" s="2"/>
      <c r="O160" s="2"/>
      <c r="P160" s="2"/>
    </row>
    <row r="161" spans="1:16" x14ac:dyDescent="0.15">
      <c r="A161" s="2"/>
      <c r="B161" s="8"/>
      <c r="C161" s="9"/>
      <c r="D161" s="171"/>
      <c r="E161" s="2"/>
      <c r="H161" s="2"/>
      <c r="I161" s="2"/>
      <c r="J161" s="2"/>
      <c r="K161" s="2"/>
      <c r="L161" s="2"/>
      <c r="M161" s="2"/>
      <c r="N161" s="2"/>
      <c r="O161" s="2"/>
      <c r="P161" s="2"/>
    </row>
    <row r="162" spans="1:16" x14ac:dyDescent="0.15">
      <c r="A162" s="2"/>
      <c r="B162" s="8"/>
      <c r="C162" s="9"/>
      <c r="D162" s="171"/>
      <c r="E162" s="2"/>
      <c r="H162" s="2"/>
      <c r="I162" s="2"/>
      <c r="J162" s="2"/>
      <c r="K162" s="2"/>
      <c r="L162" s="2"/>
      <c r="M162" s="2"/>
      <c r="N162" s="2"/>
      <c r="O162" s="2"/>
      <c r="P162" s="2"/>
    </row>
    <row r="163" spans="1:16" x14ac:dyDescent="0.15">
      <c r="A163" s="2"/>
      <c r="B163" s="8"/>
      <c r="C163" s="9"/>
      <c r="D163" s="171"/>
      <c r="E163" s="2"/>
      <c r="H163" s="2"/>
      <c r="I163" s="2"/>
      <c r="J163" s="2"/>
      <c r="K163" s="2"/>
      <c r="L163" s="2"/>
      <c r="M163" s="2"/>
      <c r="N163" s="2"/>
      <c r="O163" s="2"/>
      <c r="P163" s="2"/>
    </row>
    <row r="164" spans="1:16" x14ac:dyDescent="0.15">
      <c r="A164" s="2"/>
      <c r="B164" s="8"/>
      <c r="C164" s="9"/>
      <c r="D164" s="171"/>
      <c r="E164" s="2"/>
      <c r="H164" s="2"/>
      <c r="I164" s="2"/>
      <c r="J164" s="2"/>
      <c r="K164" s="2"/>
      <c r="L164" s="2"/>
      <c r="M164" s="2"/>
      <c r="N164" s="2"/>
      <c r="O164" s="2"/>
      <c r="P164" s="2"/>
    </row>
    <row r="165" spans="1:16" x14ac:dyDescent="0.15">
      <c r="A165" s="2"/>
      <c r="B165" s="8"/>
      <c r="C165" s="9"/>
      <c r="D165" s="171"/>
      <c r="E165" s="2"/>
      <c r="H165" s="2"/>
      <c r="I165" s="2"/>
      <c r="J165" s="2"/>
      <c r="K165" s="2"/>
      <c r="L165" s="2"/>
      <c r="M165" s="2"/>
      <c r="N165" s="2"/>
      <c r="O165" s="2"/>
      <c r="P165" s="2"/>
    </row>
    <row r="166" spans="1:16" x14ac:dyDescent="0.15">
      <c r="A166" s="2"/>
      <c r="B166" s="8"/>
      <c r="C166" s="9"/>
      <c r="D166" s="171"/>
      <c r="E166" s="2"/>
      <c r="H166" s="2"/>
      <c r="I166" s="2"/>
      <c r="J166" s="2"/>
      <c r="K166" s="2"/>
      <c r="L166" s="2"/>
      <c r="M166" s="2"/>
      <c r="N166" s="2"/>
      <c r="O166" s="2"/>
      <c r="P166" s="2"/>
    </row>
    <row r="167" spans="1:16" x14ac:dyDescent="0.15">
      <c r="A167" s="2"/>
      <c r="B167" s="8"/>
      <c r="C167" s="9"/>
      <c r="D167" s="171"/>
      <c r="E167" s="2"/>
      <c r="H167" s="2"/>
      <c r="I167" s="2"/>
      <c r="J167" s="2"/>
      <c r="K167" s="2"/>
      <c r="L167" s="2"/>
      <c r="M167" s="2"/>
      <c r="N167" s="2"/>
      <c r="O167" s="2"/>
      <c r="P167" s="2"/>
    </row>
    <row r="168" spans="1:16" x14ac:dyDescent="0.15">
      <c r="A168" s="2"/>
      <c r="B168" s="8"/>
      <c r="C168" s="9"/>
      <c r="D168" s="171"/>
      <c r="E168" s="2"/>
      <c r="H168" s="2"/>
      <c r="I168" s="2"/>
      <c r="J168" s="2"/>
      <c r="K168" s="2"/>
      <c r="L168" s="2"/>
      <c r="M168" s="2"/>
      <c r="N168" s="2"/>
      <c r="O168" s="2"/>
      <c r="P168" s="2"/>
    </row>
    <row r="169" spans="1:16" x14ac:dyDescent="0.15">
      <c r="A169" s="2"/>
      <c r="B169" s="8"/>
      <c r="C169" s="9"/>
      <c r="D169" s="171"/>
      <c r="E169" s="2"/>
      <c r="H169" s="2"/>
      <c r="I169" s="2"/>
      <c r="J169" s="2"/>
      <c r="K169" s="2"/>
      <c r="L169" s="2"/>
      <c r="M169" s="2"/>
      <c r="N169" s="2"/>
      <c r="O169" s="2"/>
      <c r="P169" s="2"/>
    </row>
    <row r="170" spans="1:16" x14ac:dyDescent="0.15">
      <c r="A170" s="2"/>
      <c r="B170" s="8"/>
      <c r="C170" s="9"/>
      <c r="D170" s="171"/>
      <c r="E170" s="2"/>
      <c r="H170" s="2"/>
      <c r="I170" s="2"/>
      <c r="J170" s="2"/>
      <c r="K170" s="2"/>
      <c r="L170" s="2"/>
      <c r="M170" s="2"/>
      <c r="N170" s="2"/>
      <c r="O170" s="2"/>
      <c r="P170" s="2"/>
    </row>
    <row r="171" spans="1:16" x14ac:dyDescent="0.15">
      <c r="A171" s="2"/>
      <c r="B171" s="8"/>
      <c r="C171" s="9"/>
      <c r="D171" s="171"/>
      <c r="E171" s="2"/>
      <c r="H171" s="2"/>
      <c r="I171" s="2"/>
      <c r="J171" s="2"/>
      <c r="K171" s="2"/>
      <c r="L171" s="2"/>
      <c r="M171" s="2"/>
      <c r="N171" s="2"/>
      <c r="O171" s="2"/>
      <c r="P171" s="2"/>
    </row>
    <row r="172" spans="1:16" x14ac:dyDescent="0.15">
      <c r="A172" s="2"/>
      <c r="B172" s="8"/>
      <c r="C172" s="9"/>
      <c r="D172" s="171"/>
      <c r="E172" s="2"/>
      <c r="H172" s="2"/>
      <c r="I172" s="2"/>
      <c r="J172" s="2"/>
      <c r="K172" s="2"/>
      <c r="L172" s="2"/>
      <c r="M172" s="2"/>
      <c r="N172" s="2"/>
      <c r="O172" s="2"/>
      <c r="P172" s="2"/>
    </row>
    <row r="173" spans="1:16" x14ac:dyDescent="0.15">
      <c r="A173" s="2"/>
      <c r="B173" s="8"/>
      <c r="C173" s="9"/>
      <c r="D173" s="171"/>
      <c r="E173" s="2"/>
      <c r="H173" s="2"/>
      <c r="I173" s="2"/>
      <c r="J173" s="2"/>
      <c r="K173" s="2"/>
      <c r="L173" s="2"/>
      <c r="M173" s="2"/>
      <c r="N173" s="2"/>
      <c r="O173" s="2"/>
      <c r="P173" s="2"/>
    </row>
    <row r="174" spans="1:16" x14ac:dyDescent="0.15">
      <c r="A174" s="2"/>
      <c r="B174" s="8"/>
      <c r="C174" s="9"/>
      <c r="D174" s="171"/>
      <c r="E174" s="2"/>
      <c r="H174" s="2"/>
      <c r="I174" s="2"/>
      <c r="J174" s="2"/>
      <c r="K174" s="2"/>
      <c r="L174" s="2"/>
      <c r="M174" s="2"/>
      <c r="N174" s="2"/>
      <c r="O174" s="2"/>
      <c r="P174" s="2"/>
    </row>
    <row r="175" spans="1:16" x14ac:dyDescent="0.15">
      <c r="A175" s="2"/>
      <c r="B175" s="8"/>
      <c r="C175" s="9"/>
      <c r="D175" s="171"/>
      <c r="E175" s="2"/>
      <c r="H175" s="2"/>
      <c r="I175" s="2"/>
      <c r="J175" s="2"/>
      <c r="K175" s="2"/>
      <c r="L175" s="2"/>
      <c r="M175" s="2"/>
      <c r="N175" s="2"/>
      <c r="O175" s="2"/>
      <c r="P175" s="2"/>
    </row>
    <row r="176" spans="1:16" x14ac:dyDescent="0.15">
      <c r="A176" s="2"/>
      <c r="B176" s="8"/>
      <c r="C176" s="9"/>
      <c r="D176" s="171"/>
      <c r="E176" s="2"/>
      <c r="H176" s="2"/>
      <c r="I176" s="2"/>
      <c r="J176" s="2"/>
      <c r="K176" s="2"/>
      <c r="L176" s="2"/>
      <c r="M176" s="2"/>
      <c r="N176" s="2"/>
      <c r="O176" s="2"/>
      <c r="P176" s="2"/>
    </row>
    <row r="177" spans="1:16" x14ac:dyDescent="0.15">
      <c r="A177" s="2"/>
      <c r="B177" s="8"/>
      <c r="C177" s="9"/>
      <c r="D177" s="171"/>
      <c r="E177" s="2"/>
      <c r="H177" s="2"/>
      <c r="I177" s="2"/>
      <c r="J177" s="2"/>
      <c r="K177" s="2"/>
      <c r="L177" s="2"/>
      <c r="M177" s="2"/>
      <c r="N177" s="2"/>
      <c r="O177" s="2"/>
      <c r="P177" s="2"/>
    </row>
    <row r="178" spans="1:16" x14ac:dyDescent="0.15">
      <c r="A178" s="2"/>
      <c r="B178" s="8"/>
      <c r="C178" s="9"/>
      <c r="D178" s="171"/>
      <c r="E178" s="2"/>
      <c r="H178" s="2"/>
      <c r="I178" s="2"/>
      <c r="J178" s="2"/>
      <c r="K178" s="2"/>
      <c r="L178" s="2"/>
      <c r="M178" s="2"/>
      <c r="N178" s="2"/>
      <c r="O178" s="2"/>
      <c r="P178" s="2"/>
    </row>
    <row r="179" spans="1:16" x14ac:dyDescent="0.15">
      <c r="A179" s="2"/>
      <c r="B179" s="8"/>
      <c r="C179" s="9"/>
      <c r="D179" s="171"/>
      <c r="E179" s="2"/>
      <c r="H179" s="2"/>
      <c r="I179" s="2"/>
      <c r="J179" s="2"/>
      <c r="K179" s="2"/>
      <c r="L179" s="2"/>
      <c r="M179" s="2"/>
      <c r="N179" s="2"/>
      <c r="O179" s="2"/>
      <c r="P179" s="2"/>
    </row>
    <row r="180" spans="1:16" x14ac:dyDescent="0.15">
      <c r="A180" s="2"/>
      <c r="B180" s="8"/>
      <c r="C180" s="9"/>
      <c r="D180" s="171"/>
      <c r="E180" s="2"/>
      <c r="H180" s="2"/>
      <c r="I180" s="2"/>
      <c r="J180" s="2"/>
      <c r="K180" s="2"/>
      <c r="L180" s="2"/>
      <c r="M180" s="2"/>
      <c r="N180" s="2"/>
      <c r="O180" s="2"/>
      <c r="P180" s="2"/>
    </row>
    <row r="181" spans="1:16" x14ac:dyDescent="0.15">
      <c r="A181" s="2"/>
      <c r="B181" s="8"/>
      <c r="C181" s="9"/>
      <c r="D181" s="171"/>
      <c r="E181" s="2"/>
      <c r="H181" s="2"/>
      <c r="I181" s="2"/>
      <c r="J181" s="2"/>
      <c r="K181" s="2"/>
      <c r="L181" s="2"/>
      <c r="M181" s="2"/>
      <c r="N181" s="2"/>
      <c r="O181" s="2"/>
      <c r="P181" s="2"/>
    </row>
    <row r="182" spans="1:16" x14ac:dyDescent="0.15">
      <c r="A182" s="2"/>
      <c r="B182" s="8"/>
      <c r="C182" s="9"/>
      <c r="D182" s="171"/>
      <c r="E182" s="2"/>
      <c r="H182" s="2"/>
      <c r="I182" s="2"/>
      <c r="J182" s="2"/>
      <c r="K182" s="2"/>
      <c r="L182" s="2"/>
      <c r="M182" s="2"/>
      <c r="N182" s="2"/>
      <c r="O182" s="2"/>
      <c r="P182" s="2"/>
    </row>
    <row r="183" spans="1:16" x14ac:dyDescent="0.15">
      <c r="A183" s="2"/>
      <c r="B183" s="8"/>
      <c r="C183" s="9"/>
      <c r="D183" s="171"/>
      <c r="E183" s="2"/>
      <c r="H183" s="2"/>
      <c r="I183" s="2"/>
      <c r="J183" s="2"/>
      <c r="K183" s="2"/>
      <c r="L183" s="2"/>
      <c r="M183" s="2"/>
      <c r="N183" s="2"/>
      <c r="O183" s="2"/>
      <c r="P183" s="2"/>
    </row>
    <row r="184" spans="1:16" x14ac:dyDescent="0.15">
      <c r="A184" s="2"/>
      <c r="B184" s="8"/>
      <c r="C184" s="9"/>
      <c r="D184" s="171"/>
      <c r="E184" s="2"/>
      <c r="H184" s="2"/>
      <c r="I184" s="2"/>
      <c r="J184" s="2"/>
      <c r="K184" s="2"/>
      <c r="L184" s="2"/>
      <c r="M184" s="2"/>
      <c r="N184" s="2"/>
      <c r="O184" s="2"/>
      <c r="P184" s="2"/>
    </row>
    <row r="185" spans="1:16" x14ac:dyDescent="0.15">
      <c r="A185" s="2"/>
      <c r="B185" s="8"/>
      <c r="C185" s="9"/>
      <c r="D185" s="171"/>
      <c r="E185" s="2"/>
      <c r="H185" s="2"/>
      <c r="I185" s="2"/>
      <c r="J185" s="2"/>
      <c r="K185" s="2"/>
      <c r="L185" s="2"/>
      <c r="M185" s="2"/>
      <c r="N185" s="2"/>
      <c r="O185" s="2"/>
      <c r="P185" s="2"/>
    </row>
    <row r="186" spans="1:16" x14ac:dyDescent="0.15">
      <c r="A186" s="2"/>
      <c r="B186" s="8"/>
      <c r="C186" s="9"/>
      <c r="D186" s="171"/>
      <c r="E186" s="2"/>
      <c r="H186" s="2"/>
      <c r="I186" s="2"/>
      <c r="J186" s="2"/>
      <c r="K186" s="2"/>
      <c r="L186" s="2"/>
      <c r="M186" s="2"/>
      <c r="N186" s="2"/>
      <c r="O186" s="2"/>
      <c r="P186" s="2"/>
    </row>
    <row r="187" spans="1:16" x14ac:dyDescent="0.15">
      <c r="A187" s="2"/>
      <c r="B187" s="8"/>
      <c r="C187" s="9"/>
      <c r="D187" s="171"/>
      <c r="E187" s="2"/>
      <c r="H187" s="2"/>
      <c r="I187" s="2"/>
      <c r="J187" s="2"/>
      <c r="K187" s="2"/>
      <c r="L187" s="2"/>
      <c r="M187" s="2"/>
      <c r="N187" s="2"/>
      <c r="O187" s="2"/>
      <c r="P187" s="2"/>
    </row>
    <row r="188" spans="1:16" x14ac:dyDescent="0.15">
      <c r="A188" s="2"/>
      <c r="B188" s="8"/>
      <c r="C188" s="9"/>
      <c r="D188" s="171"/>
      <c r="E188" s="2"/>
      <c r="H188" s="2"/>
      <c r="I188" s="2"/>
      <c r="J188" s="2"/>
      <c r="K188" s="2"/>
      <c r="L188" s="2"/>
      <c r="M188" s="2"/>
      <c r="N188" s="2"/>
      <c r="O188" s="2"/>
      <c r="P188" s="2"/>
    </row>
    <row r="189" spans="1:16" x14ac:dyDescent="0.15">
      <c r="A189" s="2"/>
      <c r="B189" s="8"/>
      <c r="C189" s="9"/>
      <c r="D189" s="171"/>
      <c r="E189" s="2"/>
      <c r="H189" s="2"/>
      <c r="I189" s="2"/>
      <c r="J189" s="2"/>
      <c r="K189" s="2"/>
      <c r="L189" s="2"/>
      <c r="M189" s="2"/>
      <c r="N189" s="2"/>
      <c r="O189" s="2"/>
      <c r="P189" s="2"/>
    </row>
    <row r="190" spans="1:16" x14ac:dyDescent="0.15">
      <c r="A190" s="2"/>
      <c r="B190" s="8"/>
      <c r="C190" s="9"/>
      <c r="D190" s="171"/>
      <c r="E190" s="2"/>
      <c r="H190" s="2"/>
      <c r="I190" s="2"/>
      <c r="J190" s="2"/>
      <c r="K190" s="2"/>
      <c r="L190" s="2"/>
      <c r="M190" s="2"/>
      <c r="N190" s="2"/>
      <c r="O190" s="2"/>
      <c r="P190" s="2"/>
    </row>
    <row r="191" spans="1:16" x14ac:dyDescent="0.15">
      <c r="A191" s="2"/>
      <c r="B191" s="8"/>
      <c r="C191" s="9"/>
      <c r="D191" s="171"/>
      <c r="E191" s="2"/>
      <c r="H191" s="2"/>
      <c r="I191" s="2"/>
      <c r="J191" s="2"/>
      <c r="K191" s="2"/>
      <c r="L191" s="2"/>
      <c r="M191" s="2"/>
      <c r="N191" s="2"/>
      <c r="O191" s="2"/>
      <c r="P191" s="2"/>
    </row>
    <row r="192" spans="1:16" x14ac:dyDescent="0.15">
      <c r="A192" s="2"/>
      <c r="B192" s="8"/>
      <c r="C192" s="9"/>
      <c r="D192" s="171"/>
      <c r="E192" s="2"/>
      <c r="H192" s="2"/>
      <c r="I192" s="2"/>
      <c r="J192" s="2"/>
      <c r="K192" s="2"/>
      <c r="L192" s="2"/>
      <c r="M192" s="2"/>
      <c r="N192" s="2"/>
      <c r="O192" s="2"/>
      <c r="P192" s="2"/>
    </row>
    <row r="193" spans="1:16" x14ac:dyDescent="0.15">
      <c r="A193" s="2"/>
      <c r="B193" s="8"/>
      <c r="C193" s="9"/>
      <c r="D193" s="171"/>
      <c r="E193" s="2"/>
      <c r="H193" s="2"/>
      <c r="I193" s="2"/>
      <c r="J193" s="2"/>
      <c r="K193" s="2"/>
      <c r="L193" s="2"/>
      <c r="M193" s="2"/>
      <c r="N193" s="2"/>
      <c r="O193" s="2"/>
      <c r="P193" s="2"/>
    </row>
    <row r="194" spans="1:16" x14ac:dyDescent="0.15">
      <c r="A194" s="2"/>
      <c r="B194" s="8"/>
      <c r="C194" s="9"/>
      <c r="D194" s="171"/>
      <c r="E194" s="2"/>
      <c r="H194" s="2"/>
      <c r="I194" s="2"/>
      <c r="J194" s="2"/>
      <c r="K194" s="2"/>
      <c r="L194" s="2"/>
      <c r="M194" s="2"/>
      <c r="N194" s="2"/>
      <c r="O194" s="2"/>
      <c r="P194" s="2"/>
    </row>
    <row r="195" spans="1:16" x14ac:dyDescent="0.15">
      <c r="A195" s="2"/>
      <c r="B195" s="8"/>
      <c r="C195" s="9"/>
      <c r="D195" s="171"/>
      <c r="E195" s="2"/>
      <c r="H195" s="2"/>
      <c r="I195" s="2"/>
      <c r="J195" s="2"/>
      <c r="K195" s="2"/>
      <c r="L195" s="2"/>
      <c r="M195" s="2"/>
      <c r="N195" s="2"/>
      <c r="O195" s="2"/>
      <c r="P195" s="2"/>
    </row>
    <row r="196" spans="1:16" x14ac:dyDescent="0.15">
      <c r="A196" s="2"/>
      <c r="B196" s="8"/>
      <c r="C196" s="9"/>
      <c r="D196" s="171"/>
      <c r="E196" s="2"/>
      <c r="H196" s="2"/>
      <c r="I196" s="2"/>
      <c r="J196" s="2"/>
      <c r="K196" s="2"/>
      <c r="L196" s="2"/>
      <c r="M196" s="2"/>
      <c r="N196" s="2"/>
      <c r="O196" s="2"/>
      <c r="P196" s="2"/>
    </row>
    <row r="197" spans="1:16" x14ac:dyDescent="0.15">
      <c r="A197" s="2"/>
      <c r="B197" s="8"/>
      <c r="C197" s="9"/>
      <c r="D197" s="171"/>
      <c r="E197" s="2"/>
      <c r="H197" s="2"/>
      <c r="I197" s="2"/>
      <c r="J197" s="2"/>
      <c r="K197" s="2"/>
      <c r="L197" s="2"/>
      <c r="M197" s="2"/>
      <c r="N197" s="2"/>
      <c r="O197" s="2"/>
      <c r="P197" s="2"/>
    </row>
    <row r="198" spans="1:16" x14ac:dyDescent="0.15">
      <c r="A198" s="2"/>
      <c r="B198" s="8"/>
      <c r="C198" s="9"/>
      <c r="D198" s="171"/>
      <c r="E198" s="2"/>
      <c r="H198" s="2"/>
      <c r="I198" s="2"/>
      <c r="J198" s="2"/>
      <c r="K198" s="2"/>
      <c r="L198" s="2"/>
      <c r="M198" s="2"/>
      <c r="N198" s="2"/>
      <c r="O198" s="2"/>
      <c r="P198" s="2"/>
    </row>
    <row r="199" spans="1:16" x14ac:dyDescent="0.15">
      <c r="A199" s="2"/>
      <c r="B199" s="8"/>
      <c r="C199" s="9"/>
      <c r="D199" s="171"/>
      <c r="E199" s="2"/>
      <c r="H199" s="2"/>
      <c r="I199" s="2"/>
      <c r="J199" s="2"/>
      <c r="K199" s="2"/>
      <c r="L199" s="2"/>
      <c r="M199" s="2"/>
      <c r="N199" s="2"/>
      <c r="O199" s="2"/>
      <c r="P199" s="2"/>
    </row>
    <row r="200" spans="1:16" x14ac:dyDescent="0.15">
      <c r="A200" s="2"/>
      <c r="B200" s="8"/>
      <c r="C200" s="9"/>
      <c r="D200" s="171"/>
      <c r="E200" s="2"/>
      <c r="H200" s="2"/>
      <c r="I200" s="2"/>
      <c r="J200" s="2"/>
      <c r="K200" s="2"/>
      <c r="L200" s="2"/>
      <c r="M200" s="2"/>
      <c r="N200" s="2"/>
      <c r="O200" s="2"/>
      <c r="P200" s="2"/>
    </row>
    <row r="201" spans="1:16" x14ac:dyDescent="0.15">
      <c r="A201" s="2"/>
      <c r="B201" s="8"/>
      <c r="C201" s="9"/>
      <c r="D201" s="171"/>
      <c r="E201" s="2"/>
      <c r="H201" s="2"/>
      <c r="I201" s="2"/>
      <c r="J201" s="2"/>
      <c r="K201" s="2"/>
      <c r="L201" s="2"/>
      <c r="M201" s="2"/>
      <c r="N201" s="2"/>
      <c r="O201" s="2"/>
      <c r="P201" s="2"/>
    </row>
    <row r="202" spans="1:16" x14ac:dyDescent="0.15">
      <c r="A202" s="2"/>
      <c r="B202" s="8"/>
      <c r="C202" s="9"/>
      <c r="D202" s="171"/>
      <c r="E202" s="2"/>
      <c r="H202" s="2"/>
      <c r="I202" s="2"/>
      <c r="J202" s="2"/>
      <c r="K202" s="2"/>
      <c r="L202" s="2"/>
      <c r="M202" s="2"/>
      <c r="N202" s="2"/>
      <c r="O202" s="2"/>
      <c r="P202" s="2"/>
    </row>
    <row r="203" spans="1:16" x14ac:dyDescent="0.15">
      <c r="A203" s="2"/>
      <c r="B203" s="8"/>
      <c r="C203" s="9"/>
      <c r="D203" s="171"/>
      <c r="E203" s="2"/>
      <c r="H203" s="2"/>
      <c r="I203" s="2"/>
      <c r="J203" s="2"/>
      <c r="K203" s="2"/>
      <c r="L203" s="2"/>
      <c r="M203" s="2"/>
      <c r="N203" s="2"/>
      <c r="O203" s="2"/>
      <c r="P203" s="2"/>
    </row>
    <row r="204" spans="1:16" x14ac:dyDescent="0.15">
      <c r="A204" s="2"/>
      <c r="B204" s="8"/>
      <c r="C204" s="9"/>
      <c r="D204" s="171"/>
      <c r="E204" s="2"/>
      <c r="H204" s="2"/>
      <c r="I204" s="2"/>
      <c r="J204" s="2"/>
      <c r="K204" s="2"/>
      <c r="L204" s="2"/>
      <c r="M204" s="2"/>
      <c r="N204" s="2"/>
      <c r="O204" s="2"/>
      <c r="P204" s="2"/>
    </row>
    <row r="205" spans="1:16" x14ac:dyDescent="0.15">
      <c r="A205" s="2"/>
      <c r="B205" s="8"/>
      <c r="C205" s="9"/>
      <c r="D205" s="171"/>
      <c r="E205" s="2"/>
      <c r="H205" s="2"/>
      <c r="I205" s="2"/>
      <c r="J205" s="2"/>
      <c r="K205" s="2"/>
      <c r="L205" s="2"/>
      <c r="M205" s="2"/>
      <c r="N205" s="2"/>
      <c r="O205" s="2"/>
      <c r="P205" s="2"/>
    </row>
    <row r="206" spans="1:16" x14ac:dyDescent="0.15">
      <c r="A206" s="2"/>
      <c r="B206" s="8"/>
      <c r="C206" s="9"/>
      <c r="D206" s="171"/>
      <c r="E206" s="2"/>
      <c r="H206" s="2"/>
      <c r="I206" s="2"/>
      <c r="J206" s="2"/>
      <c r="K206" s="2"/>
      <c r="L206" s="2"/>
      <c r="M206" s="2"/>
      <c r="N206" s="2"/>
      <c r="O206" s="2"/>
      <c r="P206" s="2"/>
    </row>
    <row r="207" spans="1:16" x14ac:dyDescent="0.15">
      <c r="A207" s="2"/>
      <c r="B207" s="8"/>
      <c r="C207" s="9"/>
      <c r="D207" s="171"/>
      <c r="E207" s="2"/>
      <c r="H207" s="2"/>
      <c r="I207" s="2"/>
      <c r="J207" s="2"/>
      <c r="K207" s="2"/>
      <c r="L207" s="2"/>
      <c r="M207" s="2"/>
      <c r="N207" s="2"/>
      <c r="O207" s="2"/>
      <c r="P207" s="2"/>
    </row>
    <row r="208" spans="1:16" x14ac:dyDescent="0.15">
      <c r="A208" s="2"/>
      <c r="B208" s="8"/>
      <c r="C208" s="9"/>
      <c r="D208" s="171"/>
      <c r="E208" s="2"/>
      <c r="H208" s="2"/>
      <c r="I208" s="2"/>
      <c r="J208" s="2"/>
      <c r="K208" s="2"/>
      <c r="L208" s="2"/>
      <c r="M208" s="2"/>
      <c r="N208" s="2"/>
      <c r="O208" s="2"/>
      <c r="P208" s="2"/>
    </row>
    <row r="209" spans="1:16" x14ac:dyDescent="0.15">
      <c r="A209" s="2"/>
      <c r="B209" s="8"/>
      <c r="C209" s="9"/>
      <c r="D209" s="171"/>
      <c r="E209" s="2"/>
      <c r="H209" s="2"/>
      <c r="I209" s="2"/>
      <c r="J209" s="2"/>
      <c r="K209" s="2"/>
      <c r="L209" s="2"/>
      <c r="M209" s="2"/>
      <c r="N209" s="2"/>
      <c r="O209" s="2"/>
      <c r="P209" s="2"/>
    </row>
    <row r="210" spans="1:16" x14ac:dyDescent="0.15">
      <c r="A210" s="2"/>
      <c r="B210" s="8"/>
      <c r="C210" s="9"/>
      <c r="D210" s="171"/>
      <c r="E210" s="2"/>
      <c r="H210" s="2"/>
      <c r="I210" s="2"/>
      <c r="J210" s="2"/>
      <c r="K210" s="2"/>
      <c r="L210" s="2"/>
      <c r="M210" s="2"/>
      <c r="N210" s="2"/>
      <c r="O210" s="2"/>
      <c r="P210" s="2"/>
    </row>
    <row r="211" spans="1:16" x14ac:dyDescent="0.15">
      <c r="A211" s="2"/>
      <c r="B211" s="8"/>
      <c r="C211" s="9"/>
      <c r="D211" s="171"/>
      <c r="E211" s="2"/>
      <c r="H211" s="2"/>
      <c r="I211" s="2"/>
      <c r="J211" s="2"/>
      <c r="K211" s="2"/>
      <c r="L211" s="2"/>
      <c r="M211" s="2"/>
      <c r="N211" s="2"/>
      <c r="O211" s="2"/>
      <c r="P211" s="2"/>
    </row>
    <row r="212" spans="1:16" x14ac:dyDescent="0.15">
      <c r="A212" s="2"/>
      <c r="B212" s="8"/>
      <c r="C212" s="9"/>
      <c r="D212" s="171"/>
      <c r="E212" s="2"/>
      <c r="H212" s="2"/>
      <c r="I212" s="2"/>
      <c r="J212" s="2"/>
      <c r="K212" s="2"/>
      <c r="L212" s="2"/>
      <c r="M212" s="2"/>
      <c r="N212" s="2"/>
      <c r="O212" s="2"/>
      <c r="P212" s="2"/>
    </row>
    <row r="213" spans="1:16" x14ac:dyDescent="0.15">
      <c r="A213" s="2"/>
      <c r="B213" s="8"/>
      <c r="C213" s="9"/>
      <c r="D213" s="171"/>
      <c r="E213" s="2"/>
      <c r="H213" s="2"/>
      <c r="I213" s="2"/>
      <c r="J213" s="2"/>
      <c r="K213" s="2"/>
      <c r="L213" s="2"/>
      <c r="M213" s="2"/>
      <c r="N213" s="2"/>
      <c r="O213" s="2"/>
      <c r="P213" s="2"/>
    </row>
    <row r="214" spans="1:16" x14ac:dyDescent="0.15">
      <c r="A214" s="2"/>
      <c r="B214" s="8"/>
      <c r="C214" s="9"/>
      <c r="D214" s="171"/>
      <c r="E214" s="2"/>
      <c r="H214" s="2"/>
      <c r="I214" s="2"/>
      <c r="J214" s="2"/>
      <c r="K214" s="2"/>
      <c r="L214" s="2"/>
      <c r="M214" s="2"/>
      <c r="N214" s="2"/>
      <c r="O214" s="2"/>
      <c r="P214" s="2"/>
    </row>
    <row r="215" spans="1:16" x14ac:dyDescent="0.15">
      <c r="A215" s="2"/>
      <c r="B215" s="8"/>
      <c r="C215" s="9"/>
      <c r="D215" s="171"/>
      <c r="E215" s="2"/>
      <c r="H215" s="2"/>
      <c r="I215" s="2"/>
      <c r="J215" s="2"/>
      <c r="K215" s="2"/>
      <c r="L215" s="2"/>
      <c r="M215" s="2"/>
      <c r="N215" s="2"/>
      <c r="O215" s="2"/>
      <c r="P215" s="2"/>
    </row>
    <row r="216" spans="1:16" x14ac:dyDescent="0.15">
      <c r="A216" s="2"/>
      <c r="B216" s="8"/>
      <c r="C216" s="9"/>
      <c r="D216" s="171"/>
      <c r="E216" s="2"/>
      <c r="H216" s="2"/>
      <c r="I216" s="2"/>
      <c r="J216" s="2"/>
      <c r="K216" s="2"/>
      <c r="L216" s="2"/>
      <c r="M216" s="2"/>
      <c r="N216" s="2"/>
      <c r="O216" s="2"/>
      <c r="P216" s="2"/>
    </row>
    <row r="217" spans="1:16" x14ac:dyDescent="0.15">
      <c r="A217" s="2"/>
      <c r="B217" s="8"/>
      <c r="C217" s="9"/>
      <c r="D217" s="171"/>
      <c r="E217" s="2"/>
      <c r="H217" s="2"/>
      <c r="I217" s="2"/>
      <c r="J217" s="2"/>
      <c r="K217" s="2"/>
      <c r="L217" s="2"/>
      <c r="M217" s="2"/>
      <c r="N217" s="2"/>
      <c r="O217" s="2"/>
      <c r="P217" s="2"/>
    </row>
    <row r="218" spans="1:16" x14ac:dyDescent="0.15">
      <c r="A218" s="2"/>
      <c r="B218" s="8"/>
      <c r="C218" s="9"/>
      <c r="D218" s="171"/>
      <c r="E218" s="2"/>
      <c r="H218" s="2"/>
      <c r="I218" s="2"/>
      <c r="J218" s="2"/>
      <c r="K218" s="2"/>
      <c r="L218" s="2"/>
      <c r="M218" s="2"/>
      <c r="N218" s="2"/>
      <c r="O218" s="2"/>
      <c r="P218" s="2"/>
    </row>
    <row r="219" spans="1:16" x14ac:dyDescent="0.15">
      <c r="A219" s="2"/>
      <c r="B219" s="8"/>
      <c r="C219" s="9"/>
      <c r="D219" s="171"/>
      <c r="E219" s="2"/>
      <c r="H219" s="2"/>
      <c r="I219" s="2"/>
      <c r="J219" s="2"/>
      <c r="K219" s="2"/>
      <c r="L219" s="2"/>
      <c r="M219" s="2"/>
      <c r="N219" s="2"/>
      <c r="O219" s="2"/>
      <c r="P219" s="2"/>
    </row>
    <row r="220" spans="1:16" x14ac:dyDescent="0.15">
      <c r="A220" s="2"/>
      <c r="B220" s="8"/>
      <c r="C220" s="9"/>
      <c r="D220" s="171"/>
      <c r="E220" s="2"/>
      <c r="H220" s="2"/>
      <c r="I220" s="2"/>
      <c r="J220" s="2"/>
      <c r="K220" s="2"/>
      <c r="L220" s="2"/>
      <c r="M220" s="2"/>
      <c r="N220" s="2"/>
      <c r="O220" s="2"/>
      <c r="P220" s="2"/>
    </row>
    <row r="221" spans="1:16" x14ac:dyDescent="0.15">
      <c r="A221" s="2"/>
      <c r="B221" s="8"/>
      <c r="C221" s="9"/>
      <c r="D221" s="171"/>
      <c r="E221" s="2"/>
      <c r="H221" s="2"/>
      <c r="I221" s="2"/>
      <c r="J221" s="2"/>
      <c r="K221" s="2"/>
      <c r="L221" s="2"/>
      <c r="M221" s="2"/>
      <c r="N221" s="2"/>
      <c r="O221" s="2"/>
      <c r="P221" s="2"/>
    </row>
    <row r="222" spans="1:16" x14ac:dyDescent="0.15">
      <c r="A222" s="2"/>
      <c r="B222" s="8"/>
      <c r="C222" s="9"/>
      <c r="D222" s="171"/>
      <c r="E222" s="2"/>
      <c r="H222" s="2"/>
      <c r="I222" s="2"/>
      <c r="J222" s="2"/>
      <c r="K222" s="2"/>
      <c r="L222" s="2"/>
      <c r="M222" s="2"/>
      <c r="N222" s="2"/>
      <c r="O222" s="2"/>
      <c r="P222" s="2"/>
    </row>
    <row r="223" spans="1:16" x14ac:dyDescent="0.15">
      <c r="A223" s="2"/>
      <c r="B223" s="8"/>
      <c r="C223" s="9"/>
      <c r="D223" s="171"/>
      <c r="E223" s="2"/>
      <c r="H223" s="2"/>
      <c r="I223" s="2"/>
      <c r="J223" s="2"/>
      <c r="K223" s="2"/>
      <c r="L223" s="2"/>
      <c r="M223" s="2"/>
      <c r="N223" s="2"/>
      <c r="O223" s="2"/>
      <c r="P223" s="2"/>
    </row>
    <row r="224" spans="1:16" x14ac:dyDescent="0.15">
      <c r="A224" s="2"/>
      <c r="B224" s="8"/>
      <c r="C224" s="9"/>
      <c r="D224" s="171"/>
      <c r="E224" s="2"/>
      <c r="H224" s="2"/>
      <c r="I224" s="2"/>
      <c r="J224" s="2"/>
      <c r="K224" s="2"/>
      <c r="L224" s="2"/>
      <c r="M224" s="2"/>
      <c r="N224" s="2"/>
      <c r="O224" s="2"/>
      <c r="P224" s="2"/>
    </row>
    <row r="225" spans="1:16" x14ac:dyDescent="0.15">
      <c r="A225" s="2"/>
      <c r="B225" s="8"/>
      <c r="C225" s="9"/>
      <c r="D225" s="171"/>
      <c r="E225" s="2"/>
      <c r="H225" s="2"/>
      <c r="I225" s="2"/>
      <c r="J225" s="2"/>
      <c r="K225" s="2"/>
      <c r="L225" s="2"/>
      <c r="M225" s="2"/>
      <c r="N225" s="2"/>
      <c r="O225" s="2"/>
      <c r="P225" s="2"/>
    </row>
    <row r="226" spans="1:16" x14ac:dyDescent="0.15">
      <c r="A226" s="2"/>
      <c r="B226" s="8"/>
      <c r="C226" s="9"/>
      <c r="D226" s="171"/>
      <c r="E226" s="2"/>
      <c r="H226" s="2"/>
      <c r="I226" s="2"/>
      <c r="J226" s="2"/>
      <c r="K226" s="2"/>
      <c r="L226" s="2"/>
      <c r="M226" s="2"/>
      <c r="N226" s="2"/>
      <c r="O226" s="2"/>
      <c r="P226" s="2"/>
    </row>
    <row r="227" spans="1:16" x14ac:dyDescent="0.15">
      <c r="A227" s="2"/>
      <c r="B227" s="8"/>
      <c r="C227" s="9"/>
      <c r="D227" s="171"/>
      <c r="E227" s="2"/>
      <c r="H227" s="2"/>
      <c r="I227" s="2"/>
      <c r="J227" s="2"/>
      <c r="K227" s="2"/>
      <c r="L227" s="2"/>
      <c r="M227" s="2"/>
      <c r="N227" s="2"/>
      <c r="O227" s="2"/>
      <c r="P227" s="2"/>
    </row>
    <row r="228" spans="1:16" x14ac:dyDescent="0.15">
      <c r="A228" s="2"/>
      <c r="B228" s="8"/>
      <c r="C228" s="9"/>
      <c r="D228" s="171"/>
      <c r="E228" s="2"/>
      <c r="H228" s="2"/>
      <c r="I228" s="2"/>
      <c r="J228" s="2"/>
      <c r="K228" s="2"/>
      <c r="L228" s="2"/>
      <c r="M228" s="2"/>
      <c r="N228" s="2"/>
      <c r="O228" s="2"/>
      <c r="P228" s="2"/>
    </row>
    <row r="229" spans="1:16" x14ac:dyDescent="0.15">
      <c r="A229" s="2"/>
      <c r="B229" s="8"/>
      <c r="C229" s="9"/>
      <c r="D229" s="171"/>
      <c r="E229" s="2"/>
      <c r="H229" s="2"/>
      <c r="I229" s="2"/>
      <c r="J229" s="2"/>
      <c r="K229" s="2"/>
      <c r="L229" s="2"/>
      <c r="M229" s="2"/>
      <c r="N229" s="2"/>
      <c r="O229" s="2"/>
      <c r="P229" s="2"/>
    </row>
    <row r="230" spans="1:16" x14ac:dyDescent="0.15">
      <c r="A230" s="2"/>
      <c r="B230" s="8"/>
      <c r="C230" s="9"/>
      <c r="D230" s="171"/>
      <c r="E230" s="2"/>
      <c r="H230" s="2"/>
      <c r="I230" s="2"/>
      <c r="J230" s="2"/>
      <c r="K230" s="2"/>
      <c r="L230" s="2"/>
      <c r="M230" s="2"/>
      <c r="N230" s="2"/>
      <c r="O230" s="2"/>
      <c r="P230" s="2"/>
    </row>
    <row r="231" spans="1:16" x14ac:dyDescent="0.15">
      <c r="A231" s="2"/>
      <c r="B231" s="8"/>
      <c r="C231" s="9"/>
      <c r="D231" s="171"/>
      <c r="E231" s="2"/>
      <c r="H231" s="2"/>
      <c r="I231" s="2"/>
      <c r="J231" s="2"/>
      <c r="K231" s="2"/>
      <c r="L231" s="2"/>
      <c r="M231" s="2"/>
      <c r="N231" s="2"/>
      <c r="O231" s="2"/>
      <c r="P231" s="2"/>
    </row>
    <row r="232" spans="1:16" x14ac:dyDescent="0.15">
      <c r="A232" s="2"/>
      <c r="B232" s="8"/>
      <c r="C232" s="9"/>
      <c r="D232" s="171"/>
      <c r="E232" s="2"/>
      <c r="H232" s="2"/>
      <c r="I232" s="2"/>
      <c r="J232" s="2"/>
      <c r="K232" s="2"/>
      <c r="L232" s="2"/>
      <c r="M232" s="2"/>
      <c r="N232" s="2"/>
      <c r="O232" s="2"/>
      <c r="P232" s="2"/>
    </row>
    <row r="233" spans="1:16" x14ac:dyDescent="0.15">
      <c r="A233" s="2"/>
      <c r="B233" s="8"/>
      <c r="C233" s="9"/>
      <c r="D233" s="171"/>
      <c r="E233" s="2"/>
      <c r="H233" s="2"/>
      <c r="I233" s="2"/>
      <c r="J233" s="2"/>
      <c r="K233" s="2"/>
      <c r="L233" s="2"/>
      <c r="M233" s="2"/>
      <c r="N233" s="2"/>
      <c r="O233" s="2"/>
      <c r="P233" s="2"/>
    </row>
    <row r="234" spans="1:16" x14ac:dyDescent="0.15">
      <c r="A234" s="2"/>
      <c r="B234" s="8"/>
      <c r="C234" s="9"/>
      <c r="D234" s="171"/>
      <c r="E234" s="2"/>
      <c r="H234" s="2"/>
      <c r="I234" s="2"/>
      <c r="J234" s="2"/>
      <c r="K234" s="2"/>
      <c r="L234" s="2"/>
      <c r="M234" s="2"/>
      <c r="N234" s="2"/>
      <c r="O234" s="2"/>
      <c r="P234" s="2"/>
    </row>
    <row r="235" spans="1:16" x14ac:dyDescent="0.15">
      <c r="A235" s="2"/>
      <c r="B235" s="8"/>
      <c r="C235" s="9"/>
      <c r="D235" s="171"/>
      <c r="E235" s="2"/>
      <c r="H235" s="2"/>
      <c r="I235" s="2"/>
      <c r="J235" s="2"/>
      <c r="K235" s="2"/>
      <c r="L235" s="2"/>
      <c r="M235" s="2"/>
      <c r="N235" s="2"/>
      <c r="O235" s="2"/>
      <c r="P235" s="2"/>
    </row>
    <row r="236" spans="1:16" x14ac:dyDescent="0.15">
      <c r="A236" s="2"/>
      <c r="B236" s="8"/>
      <c r="C236" s="9"/>
      <c r="D236" s="171"/>
      <c r="E236" s="2"/>
      <c r="H236" s="2"/>
      <c r="I236" s="2"/>
      <c r="J236" s="2"/>
      <c r="K236" s="2"/>
      <c r="L236" s="2"/>
      <c r="M236" s="2"/>
      <c r="N236" s="2"/>
      <c r="O236" s="2"/>
      <c r="P236" s="2"/>
    </row>
    <row r="237" spans="1:16" x14ac:dyDescent="0.15">
      <c r="A237" s="2"/>
      <c r="B237" s="8"/>
      <c r="C237" s="9"/>
      <c r="D237" s="171"/>
      <c r="E237" s="2"/>
      <c r="H237" s="2"/>
      <c r="I237" s="2"/>
      <c r="J237" s="2"/>
      <c r="K237" s="2"/>
      <c r="L237" s="2"/>
      <c r="M237" s="2"/>
      <c r="N237" s="2"/>
      <c r="O237" s="2"/>
      <c r="P237" s="2"/>
    </row>
    <row r="238" spans="1:16" x14ac:dyDescent="0.15">
      <c r="A238" s="2"/>
      <c r="B238" s="8"/>
      <c r="C238" s="9"/>
      <c r="D238" s="171"/>
      <c r="E238" s="2"/>
      <c r="H238" s="2"/>
      <c r="I238" s="2"/>
      <c r="J238" s="2"/>
      <c r="K238" s="2"/>
      <c r="L238" s="2"/>
      <c r="M238" s="2"/>
      <c r="N238" s="2"/>
      <c r="O238" s="2"/>
      <c r="P238" s="2"/>
    </row>
    <row r="239" spans="1:16" x14ac:dyDescent="0.15">
      <c r="A239" s="2"/>
      <c r="B239" s="8"/>
      <c r="C239" s="9"/>
      <c r="D239" s="171"/>
      <c r="E239" s="2"/>
      <c r="H239" s="2"/>
      <c r="I239" s="2"/>
      <c r="J239" s="2"/>
      <c r="K239" s="2"/>
      <c r="L239" s="2"/>
      <c r="M239" s="2"/>
      <c r="N239" s="2"/>
      <c r="O239" s="2"/>
      <c r="P239" s="2"/>
    </row>
    <row r="240" spans="1:16" x14ac:dyDescent="0.15">
      <c r="A240" s="2"/>
      <c r="B240" s="8"/>
      <c r="C240" s="9"/>
      <c r="D240" s="171"/>
      <c r="E240" s="2"/>
      <c r="H240" s="2"/>
      <c r="I240" s="2"/>
      <c r="J240" s="2"/>
      <c r="K240" s="2"/>
      <c r="L240" s="2"/>
      <c r="M240" s="2"/>
      <c r="N240" s="2"/>
      <c r="O240" s="2"/>
      <c r="P240" s="2"/>
    </row>
    <row r="241" spans="1:16" x14ac:dyDescent="0.15">
      <c r="A241" s="2"/>
      <c r="B241" s="8"/>
      <c r="C241" s="9"/>
      <c r="D241" s="171"/>
      <c r="E241" s="2"/>
      <c r="H241" s="2"/>
      <c r="I241" s="2"/>
      <c r="J241" s="2"/>
      <c r="K241" s="2"/>
      <c r="L241" s="2"/>
      <c r="M241" s="2"/>
      <c r="N241" s="2"/>
      <c r="O241" s="2"/>
      <c r="P241" s="2"/>
    </row>
    <row r="242" spans="1:16" x14ac:dyDescent="0.15">
      <c r="A242" s="2"/>
      <c r="B242" s="8"/>
      <c r="C242" s="9"/>
      <c r="D242" s="171"/>
      <c r="E242" s="2"/>
      <c r="H242" s="2"/>
      <c r="I242" s="2"/>
      <c r="J242" s="2"/>
      <c r="K242" s="2"/>
      <c r="L242" s="2"/>
      <c r="M242" s="2"/>
      <c r="N242" s="2"/>
      <c r="O242" s="2"/>
      <c r="P242" s="2"/>
    </row>
    <row r="243" spans="1:16" x14ac:dyDescent="0.15">
      <c r="A243" s="2"/>
      <c r="B243" s="8"/>
      <c r="C243" s="9"/>
      <c r="D243" s="171"/>
      <c r="E243" s="2"/>
      <c r="H243" s="2"/>
      <c r="I243" s="2"/>
      <c r="J243" s="2"/>
      <c r="K243" s="2"/>
      <c r="L243" s="2"/>
      <c r="M243" s="2"/>
      <c r="N243" s="2"/>
      <c r="O243" s="2"/>
      <c r="P243" s="2"/>
    </row>
    <row r="244" spans="1:16" x14ac:dyDescent="0.15">
      <c r="A244" s="2"/>
      <c r="B244" s="8"/>
      <c r="C244" s="9"/>
      <c r="D244" s="171"/>
      <c r="E244" s="2"/>
      <c r="H244" s="2"/>
      <c r="I244" s="2"/>
      <c r="J244" s="2"/>
      <c r="K244" s="2"/>
      <c r="L244" s="2"/>
      <c r="M244" s="2"/>
      <c r="N244" s="2"/>
      <c r="O244" s="2"/>
      <c r="P244" s="2"/>
    </row>
    <row r="245" spans="1:16" x14ac:dyDescent="0.15">
      <c r="A245" s="2"/>
      <c r="B245" s="8"/>
      <c r="C245" s="9"/>
      <c r="D245" s="171"/>
      <c r="E245" s="2"/>
      <c r="H245" s="2"/>
      <c r="I245" s="2"/>
      <c r="J245" s="2"/>
      <c r="K245" s="2"/>
      <c r="L245" s="2"/>
      <c r="M245" s="2"/>
      <c r="N245" s="2"/>
      <c r="O245" s="2"/>
      <c r="P245" s="2"/>
    </row>
    <row r="246" spans="1:16" x14ac:dyDescent="0.15">
      <c r="A246" s="2"/>
      <c r="B246" s="8"/>
      <c r="C246" s="9"/>
      <c r="D246" s="171"/>
      <c r="E246" s="2"/>
      <c r="H246" s="2"/>
      <c r="I246" s="2"/>
      <c r="J246" s="2"/>
      <c r="K246" s="2"/>
      <c r="L246" s="2"/>
      <c r="M246" s="2"/>
      <c r="N246" s="2"/>
      <c r="O246" s="2"/>
      <c r="P246" s="2"/>
    </row>
    <row r="247" spans="1:16" x14ac:dyDescent="0.15">
      <c r="A247" s="2"/>
      <c r="B247" s="8"/>
      <c r="C247" s="9"/>
      <c r="D247" s="171"/>
      <c r="E247" s="2"/>
      <c r="H247" s="2"/>
      <c r="I247" s="2"/>
      <c r="J247" s="2"/>
      <c r="K247" s="2"/>
      <c r="L247" s="2"/>
      <c r="M247" s="2"/>
      <c r="N247" s="2"/>
      <c r="O247" s="2"/>
      <c r="P247" s="2"/>
    </row>
    <row r="248" spans="1:16" x14ac:dyDescent="0.15">
      <c r="A248" s="2"/>
      <c r="B248" s="8"/>
      <c r="C248" s="9"/>
      <c r="D248" s="171"/>
      <c r="E248" s="2"/>
      <c r="H248" s="2"/>
      <c r="I248" s="2"/>
      <c r="J248" s="2"/>
      <c r="K248" s="2"/>
      <c r="L248" s="2"/>
      <c r="M248" s="2"/>
      <c r="N248" s="2"/>
      <c r="O248" s="2"/>
      <c r="P248" s="2"/>
    </row>
    <row r="249" spans="1:16" x14ac:dyDescent="0.15">
      <c r="A249" s="2"/>
      <c r="B249" s="8"/>
      <c r="C249" s="9"/>
      <c r="D249" s="171"/>
      <c r="E249" s="2"/>
      <c r="H249" s="2"/>
      <c r="I249" s="2"/>
      <c r="J249" s="2"/>
      <c r="K249" s="2"/>
      <c r="L249" s="2"/>
      <c r="M249" s="2"/>
      <c r="N249" s="2"/>
      <c r="O249" s="2"/>
      <c r="P249" s="2"/>
    </row>
    <row r="250" spans="1:16" x14ac:dyDescent="0.15">
      <c r="A250" s="2"/>
      <c r="B250" s="8"/>
      <c r="C250" s="9"/>
      <c r="D250" s="171"/>
      <c r="E250" s="2"/>
      <c r="H250" s="2"/>
      <c r="I250" s="2"/>
      <c r="J250" s="2"/>
      <c r="K250" s="2"/>
      <c r="L250" s="2"/>
      <c r="M250" s="2"/>
      <c r="N250" s="2"/>
      <c r="O250" s="2"/>
      <c r="P250" s="2"/>
    </row>
    <row r="251" spans="1:16" x14ac:dyDescent="0.15">
      <c r="A251" s="2"/>
      <c r="B251" s="8"/>
      <c r="C251" s="9"/>
      <c r="D251" s="171"/>
      <c r="E251" s="2"/>
      <c r="H251" s="2"/>
      <c r="I251" s="2"/>
      <c r="J251" s="2"/>
      <c r="K251" s="2"/>
      <c r="L251" s="2"/>
      <c r="M251" s="2"/>
      <c r="N251" s="2"/>
      <c r="O251" s="2"/>
      <c r="P251" s="2"/>
    </row>
    <row r="252" spans="1:16" x14ac:dyDescent="0.15">
      <c r="A252" s="2"/>
      <c r="B252" s="8"/>
      <c r="C252" s="9"/>
      <c r="D252" s="171"/>
      <c r="E252" s="2"/>
      <c r="H252" s="2"/>
      <c r="I252" s="2"/>
      <c r="J252" s="2"/>
      <c r="K252" s="2"/>
      <c r="L252" s="2"/>
      <c r="M252" s="2"/>
      <c r="N252" s="2"/>
      <c r="O252" s="2"/>
      <c r="P252" s="2"/>
    </row>
    <row r="253" spans="1:16" x14ac:dyDescent="0.15">
      <c r="A253" s="2"/>
      <c r="B253" s="8"/>
      <c r="C253" s="9"/>
      <c r="D253" s="171"/>
      <c r="E253" s="2"/>
      <c r="H253" s="2"/>
      <c r="I253" s="2"/>
      <c r="J253" s="2"/>
      <c r="K253" s="2"/>
      <c r="L253" s="2"/>
      <c r="M253" s="2"/>
      <c r="N253" s="2"/>
      <c r="O253" s="2"/>
      <c r="P253" s="2"/>
    </row>
    <row r="254" spans="1:16" x14ac:dyDescent="0.15">
      <c r="A254" s="2"/>
      <c r="B254" s="8"/>
      <c r="C254" s="9"/>
      <c r="D254" s="171"/>
      <c r="E254" s="2"/>
      <c r="H254" s="2"/>
      <c r="I254" s="2"/>
      <c r="J254" s="2"/>
      <c r="K254" s="2"/>
      <c r="L254" s="2"/>
      <c r="M254" s="2"/>
      <c r="N254" s="2"/>
      <c r="O254" s="2"/>
      <c r="P254" s="2"/>
    </row>
    <row r="255" spans="1:16" x14ac:dyDescent="0.15">
      <c r="A255" s="2"/>
      <c r="B255" s="8"/>
      <c r="C255" s="9"/>
      <c r="D255" s="171"/>
      <c r="E255" s="2"/>
      <c r="H255" s="2"/>
      <c r="I255" s="2"/>
      <c r="J255" s="2"/>
      <c r="K255" s="2"/>
      <c r="L255" s="2"/>
      <c r="M255" s="2"/>
      <c r="N255" s="2"/>
      <c r="O255" s="2"/>
      <c r="P255" s="2"/>
    </row>
    <row r="256" spans="1:16" x14ac:dyDescent="0.15">
      <c r="A256" s="2"/>
      <c r="B256" s="8"/>
      <c r="C256" s="9"/>
      <c r="D256" s="171"/>
      <c r="E256" s="2"/>
      <c r="H256" s="2"/>
      <c r="I256" s="2"/>
      <c r="J256" s="2"/>
      <c r="K256" s="2"/>
      <c r="L256" s="2"/>
      <c r="M256" s="2"/>
      <c r="N256" s="2"/>
      <c r="O256" s="2"/>
      <c r="P256" s="2"/>
    </row>
    <row r="257" spans="1:16" x14ac:dyDescent="0.15">
      <c r="A257" s="2"/>
      <c r="B257" s="8"/>
      <c r="C257" s="9"/>
      <c r="D257" s="171"/>
      <c r="E257" s="2"/>
      <c r="H257" s="2"/>
      <c r="I257" s="2"/>
      <c r="J257" s="2"/>
      <c r="K257" s="2"/>
      <c r="L257" s="2"/>
      <c r="M257" s="2"/>
      <c r="N257" s="2"/>
      <c r="O257" s="2"/>
      <c r="P257" s="2"/>
    </row>
    <row r="258" spans="1:16" x14ac:dyDescent="0.15">
      <c r="A258" s="2"/>
      <c r="B258" s="8"/>
      <c r="C258" s="9"/>
      <c r="D258" s="171"/>
      <c r="E258" s="2"/>
      <c r="H258" s="2"/>
      <c r="I258" s="2"/>
      <c r="J258" s="2"/>
      <c r="K258" s="2"/>
      <c r="L258" s="2"/>
      <c r="M258" s="2"/>
      <c r="N258" s="2"/>
      <c r="O258" s="2"/>
      <c r="P258" s="2"/>
    </row>
    <row r="259" spans="1:16" x14ac:dyDescent="0.15">
      <c r="A259" s="2"/>
      <c r="B259" s="8"/>
      <c r="C259" s="9"/>
      <c r="D259" s="171"/>
      <c r="E259" s="2"/>
      <c r="H259" s="2"/>
      <c r="I259" s="2"/>
      <c r="J259" s="2"/>
      <c r="K259" s="2"/>
      <c r="L259" s="2"/>
      <c r="M259" s="2"/>
      <c r="N259" s="2"/>
      <c r="O259" s="2"/>
      <c r="P259" s="2"/>
    </row>
    <row r="260" spans="1:16" x14ac:dyDescent="0.15">
      <c r="A260" s="2"/>
      <c r="B260" s="8"/>
      <c r="C260" s="9"/>
      <c r="D260" s="171"/>
      <c r="E260" s="2"/>
      <c r="H260" s="2"/>
      <c r="I260" s="2"/>
      <c r="J260" s="2"/>
      <c r="K260" s="2"/>
      <c r="L260" s="2"/>
      <c r="M260" s="2"/>
      <c r="N260" s="2"/>
      <c r="O260" s="2"/>
      <c r="P260" s="2"/>
    </row>
    <row r="261" spans="1:16" x14ac:dyDescent="0.15">
      <c r="A261" s="2"/>
      <c r="B261" s="8"/>
      <c r="C261" s="9"/>
      <c r="D261" s="171"/>
      <c r="E261" s="2"/>
      <c r="H261" s="2"/>
      <c r="I261" s="2"/>
      <c r="J261" s="2"/>
      <c r="K261" s="2"/>
      <c r="L261" s="2"/>
      <c r="M261" s="2"/>
      <c r="N261" s="2"/>
      <c r="O261" s="2"/>
      <c r="P261" s="2"/>
    </row>
    <row r="262" spans="1:16" x14ac:dyDescent="0.15">
      <c r="A262" s="2"/>
      <c r="B262" s="8"/>
      <c r="C262" s="9"/>
      <c r="D262" s="171"/>
      <c r="E262" s="2"/>
      <c r="H262" s="2"/>
      <c r="I262" s="2"/>
      <c r="J262" s="2"/>
      <c r="K262" s="2"/>
      <c r="L262" s="2"/>
      <c r="M262" s="2"/>
      <c r="N262" s="2"/>
      <c r="O262" s="2"/>
      <c r="P262" s="2"/>
    </row>
    <row r="263" spans="1:16" x14ac:dyDescent="0.15">
      <c r="A263" s="2"/>
      <c r="B263" s="8"/>
      <c r="C263" s="9"/>
      <c r="D263" s="171"/>
      <c r="E263" s="2"/>
      <c r="H263" s="2"/>
      <c r="I263" s="2"/>
      <c r="J263" s="2"/>
      <c r="K263" s="2"/>
      <c r="L263" s="2"/>
      <c r="M263" s="2"/>
      <c r="N263" s="2"/>
      <c r="O263" s="2"/>
      <c r="P263" s="2"/>
    </row>
    <row r="264" spans="1:16" x14ac:dyDescent="0.15">
      <c r="A264" s="2"/>
      <c r="B264" s="8"/>
      <c r="C264" s="9"/>
      <c r="D264" s="171"/>
      <c r="E264" s="2"/>
      <c r="H264" s="2"/>
      <c r="I264" s="2"/>
      <c r="J264" s="2"/>
      <c r="K264" s="2"/>
      <c r="L264" s="2"/>
      <c r="M264" s="2"/>
      <c r="N264" s="2"/>
      <c r="O264" s="2"/>
      <c r="P264" s="2"/>
    </row>
    <row r="265" spans="1:16" x14ac:dyDescent="0.15">
      <c r="A265" s="2"/>
      <c r="B265" s="8"/>
      <c r="C265" s="9"/>
      <c r="D265" s="171"/>
      <c r="E265" s="2"/>
      <c r="H265" s="2"/>
      <c r="I265" s="2"/>
      <c r="J265" s="2"/>
      <c r="K265" s="2"/>
      <c r="L265" s="2"/>
      <c r="M265" s="2"/>
      <c r="N265" s="2"/>
      <c r="O265" s="2"/>
      <c r="P265" s="2"/>
    </row>
    <row r="266" spans="1:16" x14ac:dyDescent="0.15">
      <c r="A266" s="2"/>
      <c r="B266" s="8"/>
      <c r="C266" s="9"/>
      <c r="D266" s="171"/>
      <c r="E266" s="2"/>
      <c r="H266" s="2"/>
      <c r="I266" s="2"/>
      <c r="J266" s="2"/>
      <c r="K266" s="2"/>
      <c r="L266" s="2"/>
      <c r="M266" s="2"/>
      <c r="N266" s="2"/>
      <c r="O266" s="2"/>
      <c r="P266" s="2"/>
    </row>
    <row r="267" spans="1:16" x14ac:dyDescent="0.15">
      <c r="A267" s="2"/>
      <c r="B267" s="8"/>
      <c r="C267" s="9"/>
      <c r="D267" s="171"/>
      <c r="E267" s="2"/>
      <c r="H267" s="2"/>
      <c r="I267" s="2"/>
      <c r="J267" s="2"/>
      <c r="K267" s="2"/>
      <c r="L267" s="2"/>
      <c r="M267" s="2"/>
      <c r="N267" s="2"/>
      <c r="O267" s="2"/>
      <c r="P267" s="2"/>
    </row>
    <row r="268" spans="1:16" x14ac:dyDescent="0.15">
      <c r="A268" s="2"/>
      <c r="B268" s="8"/>
      <c r="C268" s="9"/>
      <c r="D268" s="171"/>
      <c r="E268" s="2"/>
      <c r="H268" s="2"/>
      <c r="I268" s="2"/>
      <c r="J268" s="2"/>
      <c r="K268" s="2"/>
      <c r="L268" s="2"/>
      <c r="M268" s="2"/>
      <c r="N268" s="2"/>
      <c r="O268" s="2"/>
      <c r="P268" s="2"/>
    </row>
    <row r="269" spans="1:16" x14ac:dyDescent="0.15">
      <c r="A269" s="2"/>
      <c r="B269" s="8"/>
      <c r="C269" s="9"/>
      <c r="D269" s="171"/>
      <c r="E269" s="2"/>
      <c r="H269" s="2"/>
      <c r="I269" s="2"/>
      <c r="J269" s="2"/>
      <c r="K269" s="2"/>
      <c r="L269" s="2"/>
      <c r="M269" s="2"/>
      <c r="N269" s="2"/>
      <c r="O269" s="2"/>
      <c r="P269" s="2"/>
    </row>
    <row r="270" spans="1:16" x14ac:dyDescent="0.15">
      <c r="A270" s="2"/>
      <c r="B270" s="8"/>
      <c r="C270" s="9"/>
      <c r="D270" s="171"/>
      <c r="E270" s="2"/>
      <c r="H270" s="2"/>
      <c r="I270" s="2"/>
      <c r="J270" s="2"/>
      <c r="K270" s="2"/>
      <c r="L270" s="2"/>
      <c r="M270" s="2"/>
      <c r="N270" s="2"/>
      <c r="O270" s="2"/>
      <c r="P270" s="2"/>
    </row>
    <row r="271" spans="1:16" x14ac:dyDescent="0.15">
      <c r="A271" s="2"/>
      <c r="B271" s="8"/>
      <c r="C271" s="9"/>
      <c r="D271" s="171"/>
      <c r="E271" s="2"/>
      <c r="H271" s="2"/>
      <c r="I271" s="2"/>
      <c r="J271" s="2"/>
      <c r="K271" s="2"/>
      <c r="L271" s="2"/>
      <c r="M271" s="2"/>
      <c r="N271" s="2"/>
      <c r="O271" s="2"/>
      <c r="P271" s="2"/>
    </row>
    <row r="272" spans="1:16" x14ac:dyDescent="0.15">
      <c r="A272" s="2"/>
      <c r="B272" s="8"/>
      <c r="C272" s="9"/>
      <c r="D272" s="171"/>
      <c r="E272" s="2"/>
      <c r="H272" s="2"/>
      <c r="I272" s="2"/>
      <c r="J272" s="2"/>
      <c r="K272" s="2"/>
      <c r="L272" s="2"/>
      <c r="M272" s="2"/>
      <c r="N272" s="2"/>
      <c r="O272" s="2"/>
      <c r="P272" s="2"/>
    </row>
    <row r="273" spans="1:5" x14ac:dyDescent="0.15">
      <c r="A273" s="2"/>
      <c r="B273" s="8"/>
      <c r="C273" s="9"/>
      <c r="D273" s="171"/>
      <c r="E273" s="2"/>
    </row>
    <row r="274" spans="1:5" x14ac:dyDescent="0.15">
      <c r="A274" s="2"/>
      <c r="B274" s="8"/>
      <c r="C274" s="9"/>
      <c r="D274" s="171"/>
      <c r="E274" s="2"/>
    </row>
  </sheetData>
  <sheetProtection formatCells="0" formatColumns="0" formatRows="0" selectLockedCells="1"/>
  <mergeCells count="67">
    <mergeCell ref="A45:D45"/>
    <mergeCell ref="A46:B46"/>
    <mergeCell ref="C46:D46"/>
    <mergeCell ref="A19:D19"/>
    <mergeCell ref="A31:D31"/>
    <mergeCell ref="A43:D43"/>
    <mergeCell ref="A44:D44"/>
    <mergeCell ref="C35:D35"/>
    <mergeCell ref="A30:B30"/>
    <mergeCell ref="C30:D30"/>
    <mergeCell ref="A32:B32"/>
    <mergeCell ref="C32:D32"/>
    <mergeCell ref="A27:B27"/>
    <mergeCell ref="C27:D27"/>
    <mergeCell ref="A28:B28"/>
    <mergeCell ref="C28:D28"/>
    <mergeCell ref="A33:B33"/>
    <mergeCell ref="C33:D33"/>
    <mergeCell ref="A34:B34"/>
    <mergeCell ref="C34:D34"/>
    <mergeCell ref="A35:B35"/>
    <mergeCell ref="G39:G41"/>
    <mergeCell ref="A40:D40"/>
    <mergeCell ref="A41:D41"/>
    <mergeCell ref="A42:D42"/>
    <mergeCell ref="A36:B36"/>
    <mergeCell ref="C36:D36"/>
    <mergeCell ref="A37:B37"/>
    <mergeCell ref="C37:D37"/>
    <mergeCell ref="A38:D38"/>
    <mergeCell ref="A39:D39"/>
    <mergeCell ref="A29:B29"/>
    <mergeCell ref="C29:D29"/>
    <mergeCell ref="A24:B24"/>
    <mergeCell ref="C24:D24"/>
    <mergeCell ref="A25:B25"/>
    <mergeCell ref="C25:D25"/>
    <mergeCell ref="A26:B26"/>
    <mergeCell ref="C26:D26"/>
    <mergeCell ref="A21:B21"/>
    <mergeCell ref="C21:D21"/>
    <mergeCell ref="A22:B22"/>
    <mergeCell ref="C22:D22"/>
    <mergeCell ref="A23:B23"/>
    <mergeCell ref="C23:D23"/>
    <mergeCell ref="A18:B18"/>
    <mergeCell ref="C18:D18"/>
    <mergeCell ref="A20:B20"/>
    <mergeCell ref="C20:D20"/>
    <mergeCell ref="A15:B15"/>
    <mergeCell ref="C15:D15"/>
    <mergeCell ref="A16:B16"/>
    <mergeCell ref="C16:D16"/>
    <mergeCell ref="A17:B17"/>
    <mergeCell ref="C17:D17"/>
    <mergeCell ref="A14:B14"/>
    <mergeCell ref="C14:D14"/>
    <mergeCell ref="A1:D1"/>
    <mergeCell ref="A2:D2"/>
    <mergeCell ref="A3:D3"/>
    <mergeCell ref="A5:B5"/>
    <mergeCell ref="A11:D11"/>
    <mergeCell ref="A12:B12"/>
    <mergeCell ref="C12:D12"/>
    <mergeCell ref="A13:B13"/>
    <mergeCell ref="C13:D13"/>
    <mergeCell ref="A4:D4"/>
  </mergeCells>
  <conditionalFormatting sqref="C5:C6">
    <cfRule type="cellIs" dxfId="248" priority="32" operator="greaterThanOrEqual">
      <formula>#REF!</formula>
    </cfRule>
    <cfRule type="cellIs" dxfId="247" priority="34" operator="greaterThanOrEqual">
      <formula>#REF!</formula>
    </cfRule>
    <cfRule type="cellIs" dxfId="246" priority="33" operator="greaterThanOrEqual">
      <formula>#REF!</formula>
    </cfRule>
    <cfRule type="cellIs" dxfId="245" priority="31" operator="greaterThanOrEqual">
      <formula>#REF!</formula>
    </cfRule>
  </conditionalFormatting>
  <conditionalFormatting sqref="C47">
    <cfRule type="cellIs" dxfId="244" priority="38" operator="greaterThanOrEqual">
      <formula>#REF!</formula>
    </cfRule>
    <cfRule type="cellIs" dxfId="243" priority="37" operator="greaterThanOrEqual">
      <formula>#REF!</formula>
    </cfRule>
    <cfRule type="cellIs" dxfId="242" priority="36" operator="greaterThanOrEqual">
      <formula>#REF!</formula>
    </cfRule>
    <cfRule type="cellIs" dxfId="241" priority="35" operator="greaterThanOrEqual">
      <formula>#REF!</formula>
    </cfRule>
  </conditionalFormatting>
  <conditionalFormatting sqref="C52">
    <cfRule type="cellIs" dxfId="240" priority="42" operator="greaterThanOrEqual">
      <formula>#REF!</formula>
    </cfRule>
    <cfRule type="cellIs" dxfId="239" priority="41" operator="greaterThanOrEqual">
      <formula>#REF!</formula>
    </cfRule>
    <cfRule type="cellIs" dxfId="238" priority="40" operator="greaterThanOrEqual">
      <formula>#REF!</formula>
    </cfRule>
    <cfRule type="cellIs" dxfId="237" priority="39" operator="greaterThanOrEqual">
      <formula>#REF!</formula>
    </cfRule>
  </conditionalFormatting>
  <conditionalFormatting sqref="C66">
    <cfRule type="cellIs" dxfId="236" priority="44" operator="greaterThanOrEqual">
      <formula>#REF!</formula>
    </cfRule>
    <cfRule type="cellIs" dxfId="235" priority="45" operator="greaterThanOrEqual">
      <formula>#REF!</formula>
    </cfRule>
    <cfRule type="cellIs" dxfId="234" priority="46" operator="greaterThanOrEqual">
      <formula>#REF!</formula>
    </cfRule>
    <cfRule type="cellIs" dxfId="233" priority="43" operator="greaterThanOrEqual">
      <formula>#REF!</formula>
    </cfRule>
  </conditionalFormatting>
  <conditionalFormatting sqref="C73">
    <cfRule type="cellIs" dxfId="232" priority="47" operator="greaterThanOrEqual">
      <formula>#REF!</formula>
    </cfRule>
    <cfRule type="cellIs" dxfId="231" priority="48" operator="greaterThanOrEqual">
      <formula>#REF!</formula>
    </cfRule>
    <cfRule type="cellIs" dxfId="230" priority="49" operator="greaterThanOrEqual">
      <formula>#REF!</formula>
    </cfRule>
    <cfRule type="cellIs" dxfId="229" priority="50" operator="greaterThanOrEqual">
      <formula>#REF!</formula>
    </cfRule>
  </conditionalFormatting>
  <conditionalFormatting sqref="C87">
    <cfRule type="cellIs" dxfId="228" priority="51" operator="greaterThanOrEqual">
      <formula>#REF!</formula>
    </cfRule>
    <cfRule type="cellIs" dxfId="227" priority="52" operator="greaterThanOrEqual">
      <formula>#REF!</formula>
    </cfRule>
    <cfRule type="cellIs" dxfId="226" priority="53" operator="greaterThanOrEqual">
      <formula>#REF!</formula>
    </cfRule>
    <cfRule type="cellIs" dxfId="225" priority="54" operator="greaterThanOrEqual">
      <formula>#REF!</formula>
    </cfRule>
  </conditionalFormatting>
  <conditionalFormatting sqref="C99">
    <cfRule type="cellIs" dxfId="224" priority="56" operator="greaterThanOrEqual">
      <formula>#REF!</formula>
    </cfRule>
    <cfRule type="cellIs" dxfId="223" priority="57" operator="greaterThanOrEqual">
      <formula>#REF!</formula>
    </cfRule>
    <cfRule type="cellIs" dxfId="222" priority="58" operator="greaterThanOrEqual">
      <formula>#REF!</formula>
    </cfRule>
    <cfRule type="cellIs" dxfId="221" priority="55" operator="greaterThanOrEqual">
      <formula>#REF!</formula>
    </cfRule>
  </conditionalFormatting>
  <conditionalFormatting sqref="C105">
    <cfRule type="cellIs" dxfId="220" priority="59" operator="greaterThanOrEqual">
      <formula>#REF!</formula>
    </cfRule>
    <cfRule type="cellIs" dxfId="219" priority="60" operator="greaterThanOrEqual">
      <formula>#REF!</formula>
    </cfRule>
    <cfRule type="cellIs" dxfId="218" priority="61" operator="greaterThanOrEqual">
      <formula>#REF!</formula>
    </cfRule>
    <cfRule type="cellIs" dxfId="217" priority="62" operator="greaterThanOrEqual">
      <formula>#REF!</formula>
    </cfRule>
  </conditionalFormatting>
  <conditionalFormatting sqref="C111">
    <cfRule type="cellIs" dxfId="216" priority="23" operator="greaterThanOrEqual">
      <formula>#REF!</formula>
    </cfRule>
    <cfRule type="cellIs" dxfId="215" priority="22" operator="greaterThanOrEqual">
      <formula>#REF!</formula>
    </cfRule>
    <cfRule type="cellIs" dxfId="214" priority="21" operator="greaterThanOrEqual">
      <formula>#REF!</formula>
    </cfRule>
    <cfRule type="cellIs" dxfId="213" priority="20" operator="greaterThanOrEqual">
      <formula>#REF!</formula>
    </cfRule>
  </conditionalFormatting>
  <conditionalFormatting sqref="C116">
    <cfRule type="cellIs" dxfId="212" priority="66" operator="greaterThanOrEqual">
      <formula>#REF!</formula>
    </cfRule>
    <cfRule type="cellIs" dxfId="211" priority="63" operator="greaterThanOrEqual">
      <formula>#REF!</formula>
    </cfRule>
    <cfRule type="cellIs" dxfId="210" priority="64" operator="greaterThanOrEqual">
      <formula>#REF!</formula>
    </cfRule>
    <cfRule type="cellIs" dxfId="209" priority="65" operator="greaterThanOrEqual">
      <formula>#REF!</formula>
    </cfRule>
  </conditionalFormatting>
  <conditionalFormatting sqref="D5:D6">
    <cfRule type="beginsWith" dxfId="208" priority="19" operator="beginsWith" text="Unsatisfactory">
      <formula>LEFT(D5,LEN("Unsatisfactory"))="Unsatisfactory"</formula>
    </cfRule>
    <cfRule type="beginsWith" dxfId="207" priority="18" operator="beginsWith" text="Fair">
      <formula>LEFT(D5,LEN("Fair"))="Fair"</formula>
    </cfRule>
    <cfRule type="beginsWith" dxfId="206" priority="17" operator="beginsWith" text="Satisfactory">
      <formula>LEFT(D5,LEN("Satisfactory"))="Satisfactory"</formula>
    </cfRule>
    <cfRule type="beginsWith" dxfId="205" priority="16" operator="beginsWith" text="Highly Satisfactory">
      <formula>LEFT(D5,LEN("Highly Satisfactory"))="Highly Satisfactory"</formula>
    </cfRule>
    <cfRule type="beginsWith" dxfId="204" priority="15" operator="beginsWith" text="Exceptional">
      <formula>LEFT(D5,LEN("Exceptional"))="Exceptional"</formula>
    </cfRule>
    <cfRule type="containsText" dxfId="203" priority="14" operator="containsText" text="Good">
      <formula>NOT(ISERROR(SEARCH("Good",D5)))</formula>
    </cfRule>
    <cfRule type="containsText" dxfId="202" priority="13" operator="containsText" text="Very Good">
      <formula>NOT(ISERROR(SEARCH("Very Good",D5)))</formula>
    </cfRule>
  </conditionalFormatting>
  <printOptions horizontalCentered="1" verticalCentered="1"/>
  <pageMargins left="0.5" right="0.5" top="0.5" bottom="0.5" header="0.3" footer="0.3"/>
  <pageSetup scale="5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6B9B2-0B73-6B4F-8B91-A06F0AB52E06}">
  <sheetPr>
    <tabColor rgb="FF255A74"/>
  </sheetPr>
  <dimension ref="A1:D20"/>
  <sheetViews>
    <sheetView zoomScale="110" zoomScaleNormal="110" workbookViewId="0">
      <selection activeCell="A6" sqref="A6"/>
    </sheetView>
  </sheetViews>
  <sheetFormatPr baseColWidth="10" defaultColWidth="11" defaultRowHeight="14" x14ac:dyDescent="0.15"/>
  <cols>
    <col min="1" max="1" width="32.33203125" style="32" customWidth="1"/>
    <col min="2" max="2" width="11" style="32"/>
    <col min="3" max="3" width="30.6640625" style="32" customWidth="1"/>
    <col min="4" max="16384" width="11" style="32"/>
  </cols>
  <sheetData>
    <row r="1" spans="1:4" ht="20" x14ac:dyDescent="0.15">
      <c r="A1" s="244" t="s">
        <v>398</v>
      </c>
      <c r="B1" s="244"/>
      <c r="C1" s="244"/>
    </row>
    <row r="2" spans="1:4" ht="15" thickBot="1" x14ac:dyDescent="0.2">
      <c r="A2" s="38"/>
      <c r="B2" s="38"/>
      <c r="C2" s="38"/>
    </row>
    <row r="3" spans="1:4" ht="15" x14ac:dyDescent="0.15">
      <c r="A3" s="159" t="s">
        <v>110</v>
      </c>
      <c r="B3" s="106" t="s">
        <v>390</v>
      </c>
      <c r="C3" s="107" t="s">
        <v>389</v>
      </c>
      <c r="D3" s="36"/>
    </row>
    <row r="4" spans="1:4" ht="15" x14ac:dyDescent="0.15">
      <c r="A4" s="160" t="s">
        <v>432</v>
      </c>
      <c r="B4" s="108"/>
      <c r="C4" s="109"/>
      <c r="D4" s="36"/>
    </row>
    <row r="5" spans="1:4" ht="15" x14ac:dyDescent="0.15">
      <c r="A5" s="160" t="s">
        <v>439</v>
      </c>
      <c r="B5" s="108"/>
      <c r="C5" s="109"/>
      <c r="D5" s="36"/>
    </row>
    <row r="6" spans="1:4" ht="30" x14ac:dyDescent="0.15">
      <c r="A6" s="160" t="s">
        <v>433</v>
      </c>
      <c r="B6" s="108"/>
      <c r="C6" s="109"/>
      <c r="D6" s="36"/>
    </row>
    <row r="7" spans="1:4" ht="30" x14ac:dyDescent="0.15">
      <c r="A7" s="160" t="s">
        <v>434</v>
      </c>
      <c r="B7" s="108"/>
      <c r="C7" s="109"/>
      <c r="D7" s="36"/>
    </row>
    <row r="8" spans="1:4" ht="15" x14ac:dyDescent="0.15">
      <c r="A8" s="160" t="s">
        <v>435</v>
      </c>
      <c r="B8" s="108"/>
      <c r="C8" s="109"/>
      <c r="D8" s="36"/>
    </row>
    <row r="9" spans="1:4" ht="30" x14ac:dyDescent="0.15">
      <c r="A9" s="160" t="s">
        <v>437</v>
      </c>
      <c r="B9" s="108"/>
      <c r="C9" s="109"/>
      <c r="D9" s="36"/>
    </row>
    <row r="10" spans="1:4" ht="15" x14ac:dyDescent="0.15">
      <c r="A10" s="160" t="s">
        <v>111</v>
      </c>
      <c r="B10" s="108"/>
      <c r="C10" s="109"/>
      <c r="D10" s="36"/>
    </row>
    <row r="11" spans="1:4" ht="30" x14ac:dyDescent="0.15">
      <c r="A11" s="161" t="s">
        <v>440</v>
      </c>
      <c r="B11" s="108"/>
      <c r="C11" s="109"/>
      <c r="D11" s="36"/>
    </row>
    <row r="12" spans="1:4" ht="30" x14ac:dyDescent="0.15">
      <c r="A12" s="160" t="s">
        <v>436</v>
      </c>
      <c r="B12" s="108"/>
      <c r="C12" s="109"/>
      <c r="D12" s="36"/>
    </row>
    <row r="13" spans="1:4" ht="75" x14ac:dyDescent="0.15">
      <c r="A13" s="161" t="s">
        <v>441</v>
      </c>
      <c r="B13" s="108"/>
      <c r="C13" s="109" t="s">
        <v>391</v>
      </c>
      <c r="D13" s="36"/>
    </row>
    <row r="14" spans="1:4" ht="76" thickBot="1" x14ac:dyDescent="0.2">
      <c r="A14" s="158" t="s">
        <v>438</v>
      </c>
      <c r="B14" s="110"/>
      <c r="C14" s="111" t="s">
        <v>391</v>
      </c>
      <c r="D14" s="36"/>
    </row>
    <row r="15" spans="1:4" x14ac:dyDescent="0.15">
      <c r="A15" s="37"/>
      <c r="B15" s="37"/>
      <c r="C15" s="37"/>
    </row>
    <row r="17" spans="1:3" x14ac:dyDescent="0.15">
      <c r="A17" s="33" t="s">
        <v>388</v>
      </c>
      <c r="B17" s="34"/>
      <c r="C17" s="34"/>
    </row>
    <row r="18" spans="1:3" x14ac:dyDescent="0.15">
      <c r="A18" s="34" t="s">
        <v>392</v>
      </c>
      <c r="B18" s="34"/>
      <c r="C18" s="34"/>
    </row>
    <row r="19" spans="1:3" x14ac:dyDescent="0.15">
      <c r="A19" s="35" t="s">
        <v>112</v>
      </c>
      <c r="B19" s="34"/>
      <c r="C19" s="34"/>
    </row>
    <row r="20" spans="1:3" x14ac:dyDescent="0.15">
      <c r="A20" s="35" t="s">
        <v>113</v>
      </c>
      <c r="B20" s="34"/>
      <c r="C20" s="34"/>
    </row>
  </sheetData>
  <mergeCells count="1">
    <mergeCell ref="A1:C1"/>
  </mergeCells>
  <dataValidations count="1">
    <dataValidation type="list" allowBlank="1" showInputMessage="1" showErrorMessage="1" sqref="B3:B14" xr:uid="{2B7A9BB8-1329-9242-A1BD-D989B74004DC}">
      <formula1>"Yes,Partial,No,N/A"</formula1>
    </dataValidation>
  </dataValidation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0ABA7-E507-9743-9C25-75F23192DE11}">
  <sheetPr>
    <tabColor rgb="FF6FBE47"/>
  </sheetPr>
  <dimension ref="A1:H95"/>
  <sheetViews>
    <sheetView showGridLines="0" zoomScale="70" zoomScaleNormal="70" workbookViewId="0">
      <pane ySplit="1" topLeftCell="A71" activePane="bottomLeft" state="frozen"/>
      <selection activeCell="B74" sqref="B74:C74"/>
      <selection pane="bottomLeft" activeCell="H4" sqref="H4"/>
    </sheetView>
  </sheetViews>
  <sheetFormatPr baseColWidth="10" defaultColWidth="29.33203125" defaultRowHeight="49" customHeight="1" x14ac:dyDescent="0.15"/>
  <cols>
    <col min="1" max="1" width="72.83203125" style="17" customWidth="1"/>
    <col min="2" max="2" width="13.83203125" style="17" customWidth="1"/>
    <col min="3" max="3" width="13.5" style="17" customWidth="1"/>
    <col min="4" max="4" width="59.1640625" style="17" customWidth="1"/>
    <col min="5" max="6" width="9.33203125" style="17" customWidth="1"/>
    <col min="7" max="7" width="13.1640625" style="17" customWidth="1"/>
    <col min="8" max="8" width="57" style="17" customWidth="1"/>
    <col min="9" max="16384" width="29.33203125" style="17"/>
  </cols>
  <sheetData>
    <row r="1" spans="1:8" ht="30" customHeight="1" x14ac:dyDescent="0.15">
      <c r="A1" s="245" t="s">
        <v>114</v>
      </c>
      <c r="B1" s="245"/>
      <c r="C1" s="245"/>
      <c r="D1" s="245"/>
      <c r="E1" s="245"/>
      <c r="F1" s="53"/>
      <c r="G1" s="152" t="s">
        <v>269</v>
      </c>
      <c r="H1" s="153" t="s">
        <v>270</v>
      </c>
    </row>
    <row r="2" spans="1:8" ht="81" customHeight="1" thickBot="1" x14ac:dyDescent="0.2">
      <c r="A2" s="249" t="str">
        <f>A13&amp;" ("&amp;IF(B13="CR","CR",TEXT(B13,"0%"))&amp;") "&amp;IF(B13="CR","⚪",IF(B13&gt;=0.8,"🟢",IF(B13&gt;=0.5,"🟡","🔴")))&amp;" | "&amp;
A17&amp;" ("&amp;IF(B17="CR","CR",TEXT(B17,"0%"))&amp;") "&amp;IF(B17="CR","⚪",IF(B17&gt;=0.8,"🟢",IF(B17&gt;=0.5,"🟡","🔴")))&amp;" | "&amp;
A20&amp;" ("&amp;IF(B20="CR","CR",TEXT(B20,"0%"))&amp;") "&amp;IF(B20="CR","⚪",IF(B20&gt;=0.8,"🟢",IF(B20&gt;=0.5,"🟡","🔴")))&amp;" | "&amp;
A23&amp;" ("&amp;IF(B23="CR","CR",TEXT(B23,"0%"))&amp;") "&amp;IF(B23="CR","⚪",IF(B23&gt;=0.8,"🟢",IF(B23&gt;=0.5,"🟡","🔴")))&amp;" | "&amp;
A28&amp;" ("&amp;IF(B28="CR","CR",TEXT(B28,"0%"))&amp;") "&amp;IF(B28="CR","⚪",IF(B28&gt;=0.8,"🟢",IF(B28&gt;=0.5,"🟡","🔴")))&amp;" | "&amp;
A33&amp;" ("&amp;IF(B33="CR","CR",TEXT(B33,"0%"))&amp;") "&amp;IF(B33="CR","⚪",IF(B33&gt;=0.8,"🟢",IF(B33&gt;=0.5,"🟡","🔴")))&amp;" | "&amp;
A38&amp;" ("&amp;IF(B38="CR","CR",TEXT(B38,"0%"))&amp;") "&amp;IF(B38="CR","⚪",IF(B38&gt;=0.8,"🟢",IF(B38&gt;=0.5,"🟡","🔴")))&amp;" | "&amp;
A44&amp;" ("&amp;IF(B44="CR","CR",TEXT(B44,"0%"))&amp;") "&amp;IF(B44="CR","⚪",IF(B44&gt;=0.8,"🟢",IF(B44&gt;=0.5,"🟡","🔴")))&amp;" | "&amp;
A47&amp;" ("&amp;IF(B47="CR","CR",TEXT(B47,"0%"))&amp;") "&amp;IF(B47="CR","⚪",IF(B47&gt;=0.8,"🟢",IF(B47&gt;=0.5,"🟡","🔴")))&amp;" | "&amp;
A51&amp;" ("&amp;IF(B51="CR","CR",TEXT(B51,"0%"))&amp;") "&amp;IF(B51="CR","⚪",IF(B51&gt;=0.8,"🟢",IF(B51&gt;=0.5,"🟡","🔴")))&amp;" | "&amp;
A55&amp;" ("&amp;IF(B55="CR","CR",TEXT(B55,"0%"))&amp;") "&amp;IF(B55="CR","⚪",IF(B55&gt;=0.8,"🟢",IF(B55&gt;=0.5,"🟡","🔴")))&amp;" | "&amp;
A58&amp;" ("&amp;IF(B58="CR","CR",TEXT(B58,"0%"))&amp;") "&amp;IF(B58="CR","⚪",IF(B58&gt;=0.8,"🟢",IF(B58&gt;=0.5,"🟡","🔴")))&amp;" | "&amp;
A63&amp;" ("&amp;IF(B63="CR","CR",TEXT(B63,"0%"))&amp;") "&amp;IF(B63="CR","⚪",IF(B63&gt;=0.8,"🟢",IF(B63&gt;=0.5,"🟡","🔴")))&amp;" | "&amp;
A65&amp;" ("&amp;IF(B65="CR","CR",TEXT(B65,"0%"))&amp;") "&amp;IF(B65="CR","⚪",IF(B65&gt;=0.8,"🟢",IF(B65&gt;=0.5,"🟡","🔴")))&amp;" | "&amp;
A68&amp;" ("&amp;IF(B68="CR","CR",TEXT(B68,"0%"))&amp;") "&amp;IF(B68="CR","⚪",IF(B68&gt;=0.8,"🟢",IF(B68&gt;=0.5,"🟡","🔴")))&amp;" | "&amp;
A71&amp;" ("&amp;IF(B71="CR","CR",TEXT(B71,"0%"))&amp;") "&amp;IF(B71="CR","⚪",IF(B71&gt;=0.8,"🟢",IF(B71&gt;=0.5,"🟡","🔴")))</f>
        <v>Across standards (CR) ⚪ | 1. Independence (CR) ⚪ | 2. Impartiality and Objectivity (CR) ⚪ | 3. Utility and Value-Added (CR) ⚪ | 4. Ownership and Participation (CR) ⚪ | 5. Credibility and Rigour (CR) ⚪ | 6. Transparency (CR) ⚪ | 7. Learning (CR) ⚪ | 8. Human Rights, Gender Equality and Environmental Considerations (CR) ⚪ | 9. Confidentiality (CR) ⚪ | 10. Cost Effectiveness (CR) ⚪ | 11. Ethics (CR) ⚪ | 12. Integrity (CR) ⚪ | 13. Accountability (CR) ⚪ | 14. Competence (CR) ⚪ | 15. Respect and Beneficence (CR) ⚪</v>
      </c>
      <c r="B2" s="249"/>
      <c r="C2" s="249"/>
      <c r="D2" s="249"/>
      <c r="E2" s="18" t="e">
        <f>"Overall: "&amp;TEXT(AVERAGE(#REF!,B9,B17,B27,B33,B38,B44,B47,B51,B55,B58,B63,B65,B68,B71),"0%")&amp;" "&amp;IF(AVERAGE(#REF!,B9,B17,B27,B33,B38,B44,B47,B51,B55,B58,B63,B65,B68,B71)&gt;=0.8,"🟢",IF(AVERAGE(#REF!,B9,B17,B27,B33,B38,B44,B47,B51,B55,B58,B63,B65,B68,B71)&gt;=0.6,"🟡","🔴"))&amp;" | "&amp;
"1:"&amp;IF(#REF!&gt;=0.8,"🟢",IF(#REF!&gt;=0.6,"🟡","🔴"))&amp;" 2:"&amp;IF(B9&gt;=0.8,"🟢",IF(B9&gt;=0.6,"🟡","🔴"))&amp;" 3:"&amp;IF(B17&gt;=0.8,"🟢",IF(B17&gt;=0.6,"🟡","🔴"))&amp;" 4:"&amp;IF(B27&gt;=0.8,"🟢",IF(B27&gt;=0.6,"🟡","🔴"))&amp;" 5:"&amp;IF(B33&gt;=0.8,"🟢",IF(B33&gt;=0.6,"🟡","🔴"))&amp;" 6:"&amp;IF(B38&gt;=0.8,"🟢",IF(B38&gt;=0.6,"🟡","🔴"))&amp;" 7:"&amp;IF(B44&gt;=0.8,"🟢",IF(B44&gt;=0.6,"🟡","🔴"))&amp;" 8:"&amp;IF(B47&gt;=0.8,"🟢",IF(B47&gt;=0.6,"🟡","🔴"))&amp;CHAR(10)&amp;
"9:"&amp;IF(B51&gt;=0.8,"🟢",IF(B51&gt;=0.6,"🟡","🔴"))&amp;" 10:"&amp;IF(B55&gt;=0.8,"🟢",IF(B55&gt;=0.6,"🟡","🔴"))&amp;" 11:"&amp;IF(B58&gt;=0.8,"🟢",IF(B58&gt;=0.6,"🟡","🔴"))&amp;" 12:"&amp;IF(B63&gt;=0.8,"🟢",IF(B63&gt;=0.6,"🟡","🔴"))&amp;" 13:"&amp;IF(B65&gt;=0.8,"🟢",IF(B65&gt;=0.6,"🟡","🔴"))&amp;" 14:"&amp;IF(B68&gt;=0.8,"🟢",IF(B68&gt;=0.6,"🟡","🔴"))&amp;" 15:"&amp;IF(B71&gt;=0.8,"🟢",IF(B71&gt;=0.6,"🟡","🔴"))</f>
        <v>#REF!</v>
      </c>
      <c r="F2" s="18"/>
      <c r="G2" s="154"/>
      <c r="H2" s="155"/>
    </row>
    <row r="3" spans="1:8" ht="16" x14ac:dyDescent="0.15">
      <c r="A3" s="69" t="s">
        <v>1</v>
      </c>
      <c r="B3" s="70" t="s">
        <v>400</v>
      </c>
      <c r="C3" s="251" t="s">
        <v>399</v>
      </c>
      <c r="D3" s="251"/>
      <c r="E3" s="71"/>
      <c r="F3" s="19"/>
      <c r="G3" s="156"/>
      <c r="H3" s="157" t="s">
        <v>431</v>
      </c>
    </row>
    <row r="4" spans="1:8" ht="16" x14ac:dyDescent="0.15">
      <c r="A4" s="250" t="e">
        <f>IF(A6&gt;=0.85,"Aligns with GCF Evaluation Standards",IF(A6&gt;=0.7,"Mostly aligns with GCF Evaluation Standards",IF(A6&gt;=0.5,"Needs substantial improvements to align with GCF Evaluation Standards","Does not align with GCF Evaluation Standards")))</f>
        <v>#DIV/0!</v>
      </c>
      <c r="B4" s="72" t="s">
        <v>115</v>
      </c>
      <c r="C4" s="247" t="s">
        <v>116</v>
      </c>
      <c r="D4" s="247"/>
      <c r="E4" s="73"/>
      <c r="F4" s="21"/>
      <c r="G4" s="64"/>
      <c r="H4" s="63"/>
    </row>
    <row r="5" spans="1:8" ht="16" x14ac:dyDescent="0.15">
      <c r="A5" s="250"/>
      <c r="B5" s="72" t="s">
        <v>117</v>
      </c>
      <c r="C5" s="247" t="s">
        <v>118</v>
      </c>
      <c r="D5" s="247"/>
      <c r="E5" s="73"/>
      <c r="F5" s="21"/>
      <c r="G5" s="64"/>
      <c r="H5" s="63"/>
    </row>
    <row r="6" spans="1:8" ht="16" x14ac:dyDescent="0.15">
      <c r="A6" s="246" t="e">
        <f>AVERAGEIF(E8:E73,"&gt;=0")</f>
        <v>#DIV/0!</v>
      </c>
      <c r="B6" s="72" t="s">
        <v>119</v>
      </c>
      <c r="C6" s="247" t="s">
        <v>120</v>
      </c>
      <c r="D6" s="247"/>
      <c r="E6" s="73"/>
      <c r="F6" s="21"/>
      <c r="G6" s="64"/>
      <c r="H6" s="63"/>
    </row>
    <row r="7" spans="1:8" ht="16" x14ac:dyDescent="0.15">
      <c r="A7" s="246"/>
      <c r="B7" s="72" t="s">
        <v>121</v>
      </c>
      <c r="C7" s="247" t="s">
        <v>122</v>
      </c>
      <c r="D7" s="247"/>
      <c r="E7" s="73"/>
      <c r="F7" s="21"/>
      <c r="G7" s="64"/>
      <c r="H7" s="63"/>
    </row>
    <row r="8" spans="1:8" ht="16" x14ac:dyDescent="0.15">
      <c r="A8" s="74" t="s">
        <v>123</v>
      </c>
      <c r="B8" s="75" t="s">
        <v>124</v>
      </c>
      <c r="C8" s="248"/>
      <c r="D8" s="248"/>
      <c r="E8" s="76"/>
      <c r="F8" s="22"/>
      <c r="G8" s="64"/>
      <c r="H8" s="63"/>
    </row>
    <row r="9" spans="1:8" ht="16" x14ac:dyDescent="0.15">
      <c r="A9" s="252" t="s">
        <v>125</v>
      </c>
      <c r="B9" s="253"/>
      <c r="C9" s="254"/>
      <c r="D9" s="254"/>
      <c r="E9" s="77"/>
      <c r="F9" s="23"/>
      <c r="G9" s="64"/>
      <c r="H9" s="63"/>
    </row>
    <row r="10" spans="1:8" ht="90" x14ac:dyDescent="0.15">
      <c r="A10" s="260" t="s">
        <v>403</v>
      </c>
      <c r="B10" s="261"/>
      <c r="C10" s="261"/>
      <c r="D10" s="261"/>
      <c r="E10" s="80"/>
      <c r="F10" s="20"/>
      <c r="G10" s="64"/>
      <c r="H10" s="63" t="s">
        <v>126</v>
      </c>
    </row>
    <row r="11" spans="1:8" s="24" customFormat="1" ht="18" x14ac:dyDescent="0.15">
      <c r="A11" s="81" t="s">
        <v>127</v>
      </c>
      <c r="B11" s="82" t="s">
        <v>128</v>
      </c>
      <c r="C11" s="254" t="s">
        <v>401</v>
      </c>
      <c r="D11" s="254"/>
      <c r="E11" s="83"/>
      <c r="F11" s="20"/>
      <c r="G11" s="64"/>
      <c r="H11" s="63"/>
    </row>
    <row r="12" spans="1:8" s="26" customFormat="1" ht="18" customHeight="1" x14ac:dyDescent="0.15">
      <c r="A12" s="84"/>
      <c r="B12" s="258" t="s">
        <v>129</v>
      </c>
      <c r="C12" s="258"/>
      <c r="D12" s="258"/>
      <c r="E12" s="259"/>
      <c r="F12" s="25"/>
      <c r="G12" s="65"/>
      <c r="H12" s="63"/>
    </row>
    <row r="13" spans="1:8" ht="16" x14ac:dyDescent="0.15">
      <c r="A13" s="85" t="s">
        <v>402</v>
      </c>
      <c r="B13" s="86" t="str">
        <f>IFERROR(AVERAGE(E14:E16),"CR")</f>
        <v>CR</v>
      </c>
      <c r="C13" s="255"/>
      <c r="D13" s="255"/>
      <c r="E13" s="87"/>
      <c r="F13" s="20"/>
      <c r="G13" s="64"/>
      <c r="H13" s="63"/>
    </row>
    <row r="14" spans="1:8" ht="30" x14ac:dyDescent="0.15">
      <c r="A14" s="78" t="s">
        <v>130</v>
      </c>
      <c r="B14" s="79"/>
      <c r="C14" s="256"/>
      <c r="D14" s="257"/>
      <c r="E14" s="80" t="str">
        <f t="shared" ref="E14:E73" si="0">IF(B14="Yes",1,IF(B14="Partial",0.5,IF(B14="No",0,"")))</f>
        <v/>
      </c>
      <c r="F14" s="20"/>
      <c r="G14" s="64"/>
      <c r="H14" s="63" t="s">
        <v>131</v>
      </c>
    </row>
    <row r="15" spans="1:8" ht="60" x14ac:dyDescent="0.15">
      <c r="A15" s="78" t="s">
        <v>132</v>
      </c>
      <c r="B15" s="79"/>
      <c r="C15" s="256"/>
      <c r="D15" s="257"/>
      <c r="E15" s="80" t="str">
        <f t="shared" si="0"/>
        <v/>
      </c>
      <c r="F15" s="20"/>
      <c r="G15" s="64"/>
      <c r="H15" s="63" t="s">
        <v>133</v>
      </c>
    </row>
    <row r="16" spans="1:8" ht="45" x14ac:dyDescent="0.15">
      <c r="A16" s="78" t="s">
        <v>134</v>
      </c>
      <c r="B16" s="79"/>
      <c r="C16" s="256"/>
      <c r="D16" s="257"/>
      <c r="E16" s="80" t="str">
        <f t="shared" si="0"/>
        <v/>
      </c>
      <c r="F16" s="20"/>
      <c r="G16" s="64"/>
      <c r="H16" s="63" t="s">
        <v>135</v>
      </c>
    </row>
    <row r="17" spans="1:8" ht="16" x14ac:dyDescent="0.15">
      <c r="A17" s="85" t="s">
        <v>407</v>
      </c>
      <c r="B17" s="86" t="str">
        <f>IFERROR(AVERAGE(E18:E19),"CR")</f>
        <v>CR</v>
      </c>
      <c r="C17" s="255"/>
      <c r="D17" s="255"/>
      <c r="E17" s="87" t="str">
        <f t="shared" si="0"/>
        <v/>
      </c>
      <c r="F17" s="20"/>
      <c r="G17" s="64"/>
      <c r="H17" s="63"/>
    </row>
    <row r="18" spans="1:8" ht="45" x14ac:dyDescent="0.15">
      <c r="A18" s="78" t="s">
        <v>404</v>
      </c>
      <c r="B18" s="79"/>
      <c r="C18" s="261"/>
      <c r="D18" s="261"/>
      <c r="E18" s="80" t="str">
        <f t="shared" si="0"/>
        <v/>
      </c>
      <c r="F18" s="20"/>
      <c r="G18" s="64"/>
      <c r="H18" s="63" t="s">
        <v>136</v>
      </c>
    </row>
    <row r="19" spans="1:8" ht="30" x14ac:dyDescent="0.15">
      <c r="A19" s="78" t="s">
        <v>137</v>
      </c>
      <c r="B19" s="79"/>
      <c r="C19" s="261"/>
      <c r="D19" s="261"/>
      <c r="E19" s="80" t="str">
        <f t="shared" si="0"/>
        <v/>
      </c>
      <c r="F19" s="20"/>
      <c r="G19" s="64"/>
      <c r="H19" s="63" t="s">
        <v>138</v>
      </c>
    </row>
    <row r="20" spans="1:8" ht="16" x14ac:dyDescent="0.15">
      <c r="A20" s="85" t="s">
        <v>408</v>
      </c>
      <c r="B20" s="86" t="str">
        <f>IFERROR(AVERAGE(E21:E22),"CR")</f>
        <v>CR</v>
      </c>
      <c r="C20" s="255"/>
      <c r="D20" s="255"/>
      <c r="E20" s="87" t="str">
        <f>IF(B20="Yes",1,IF(B20="Partial",0.5,IF(B20="No",0,"")))</f>
        <v/>
      </c>
      <c r="F20" s="20"/>
      <c r="G20" s="64"/>
      <c r="H20" s="63"/>
    </row>
    <row r="21" spans="1:8" ht="45" x14ac:dyDescent="0.15">
      <c r="A21" s="78" t="s">
        <v>405</v>
      </c>
      <c r="B21" s="79"/>
      <c r="C21" s="261"/>
      <c r="D21" s="261"/>
      <c r="E21" s="80" t="str">
        <f t="shared" si="0"/>
        <v/>
      </c>
      <c r="F21" s="20"/>
      <c r="G21" s="64"/>
      <c r="H21" s="63" t="s">
        <v>139</v>
      </c>
    </row>
    <row r="22" spans="1:8" ht="30" x14ac:dyDescent="0.15">
      <c r="A22" s="78" t="s">
        <v>140</v>
      </c>
      <c r="B22" s="79"/>
      <c r="C22" s="261"/>
      <c r="D22" s="261"/>
      <c r="E22" s="80" t="str">
        <f t="shared" si="0"/>
        <v/>
      </c>
      <c r="F22" s="20"/>
      <c r="G22" s="64"/>
      <c r="H22" s="63" t="s">
        <v>141</v>
      </c>
    </row>
    <row r="23" spans="1:8" ht="16" x14ac:dyDescent="0.15">
      <c r="A23" s="85" t="s">
        <v>409</v>
      </c>
      <c r="B23" s="86" t="str">
        <f>IFERROR(AVERAGE(E24:E27),"CR")</f>
        <v>CR</v>
      </c>
      <c r="C23" s="255"/>
      <c r="D23" s="255"/>
      <c r="E23" s="87" t="str">
        <f t="shared" si="0"/>
        <v/>
      </c>
      <c r="F23" s="20"/>
      <c r="G23" s="64"/>
      <c r="H23" s="63"/>
    </row>
    <row r="24" spans="1:8" ht="30" x14ac:dyDescent="0.15">
      <c r="A24" s="78" t="s">
        <v>142</v>
      </c>
      <c r="B24" s="79"/>
      <c r="C24" s="261"/>
      <c r="D24" s="261"/>
      <c r="E24" s="80" t="str">
        <f t="shared" si="0"/>
        <v/>
      </c>
      <c r="F24" s="20"/>
      <c r="G24" s="64"/>
      <c r="H24" s="63" t="s">
        <v>143</v>
      </c>
    </row>
    <row r="25" spans="1:8" ht="16" x14ac:dyDescent="0.15">
      <c r="A25" s="78" t="s">
        <v>144</v>
      </c>
      <c r="B25" s="79"/>
      <c r="C25" s="261"/>
      <c r="D25" s="261"/>
      <c r="E25" s="80" t="str">
        <f t="shared" si="0"/>
        <v/>
      </c>
      <c r="F25" s="20"/>
      <c r="G25" s="64"/>
      <c r="H25" s="63" t="s">
        <v>145</v>
      </c>
    </row>
    <row r="26" spans="1:8" ht="30" x14ac:dyDescent="0.15">
      <c r="A26" s="78" t="s">
        <v>146</v>
      </c>
      <c r="B26" s="79"/>
      <c r="C26" s="261"/>
      <c r="D26" s="261"/>
      <c r="E26" s="80" t="str">
        <f t="shared" si="0"/>
        <v/>
      </c>
      <c r="F26" s="20"/>
      <c r="G26" s="64"/>
      <c r="H26" s="63" t="s">
        <v>147</v>
      </c>
    </row>
    <row r="27" spans="1:8" ht="45" x14ac:dyDescent="0.15">
      <c r="A27" s="78" t="s">
        <v>148</v>
      </c>
      <c r="B27" s="79"/>
      <c r="C27" s="261"/>
      <c r="D27" s="261"/>
      <c r="E27" s="80" t="str">
        <f t="shared" si="0"/>
        <v/>
      </c>
      <c r="F27" s="20"/>
      <c r="G27" s="64"/>
      <c r="H27" s="63" t="s">
        <v>149</v>
      </c>
    </row>
    <row r="28" spans="1:8" ht="16" x14ac:dyDescent="0.15">
      <c r="A28" s="85" t="s">
        <v>406</v>
      </c>
      <c r="B28" s="86" t="str">
        <f>IFERROR(AVERAGE(E29:E32),"CR")</f>
        <v>CR</v>
      </c>
      <c r="C28" s="255"/>
      <c r="D28" s="255"/>
      <c r="E28" s="87" t="str">
        <f t="shared" si="0"/>
        <v/>
      </c>
      <c r="F28" s="20"/>
      <c r="G28" s="64"/>
      <c r="H28" s="63"/>
    </row>
    <row r="29" spans="1:8" s="27" customFormat="1" ht="60" x14ac:dyDescent="0.15">
      <c r="A29" s="78" t="s">
        <v>150</v>
      </c>
      <c r="B29" s="79"/>
      <c r="C29" s="261"/>
      <c r="D29" s="261"/>
      <c r="E29" s="80" t="str">
        <f t="shared" si="0"/>
        <v/>
      </c>
      <c r="F29" s="20"/>
      <c r="G29" s="64"/>
      <c r="H29" s="63" t="s">
        <v>151</v>
      </c>
    </row>
    <row r="30" spans="1:8" s="27" customFormat="1" ht="60" x14ac:dyDescent="0.15">
      <c r="A30" s="78" t="s">
        <v>410</v>
      </c>
      <c r="B30" s="79"/>
      <c r="C30" s="261"/>
      <c r="D30" s="261"/>
      <c r="E30" s="80" t="str">
        <f t="shared" si="0"/>
        <v/>
      </c>
      <c r="F30" s="20"/>
      <c r="G30" s="64"/>
      <c r="H30" s="63" t="s">
        <v>152</v>
      </c>
    </row>
    <row r="31" spans="1:8" s="27" customFormat="1" ht="45" x14ac:dyDescent="0.15">
      <c r="A31" s="78" t="s">
        <v>153</v>
      </c>
      <c r="B31" s="79"/>
      <c r="C31" s="261"/>
      <c r="D31" s="261"/>
      <c r="E31" s="80" t="str">
        <f t="shared" si="0"/>
        <v/>
      </c>
      <c r="F31" s="20"/>
      <c r="G31" s="64"/>
      <c r="H31" s="63" t="s">
        <v>154</v>
      </c>
    </row>
    <row r="32" spans="1:8" s="27" customFormat="1" ht="75" x14ac:dyDescent="0.15">
      <c r="A32" s="78" t="s">
        <v>411</v>
      </c>
      <c r="B32" s="79"/>
      <c r="C32" s="261"/>
      <c r="D32" s="261"/>
      <c r="E32" s="80" t="str">
        <f t="shared" si="0"/>
        <v/>
      </c>
      <c r="F32" s="20"/>
      <c r="G32" s="64"/>
      <c r="H32" s="63" t="s">
        <v>155</v>
      </c>
    </row>
    <row r="33" spans="1:8" s="27" customFormat="1" ht="16" x14ac:dyDescent="0.15">
      <c r="A33" s="85" t="s">
        <v>412</v>
      </c>
      <c r="B33" s="86" t="str">
        <f>IFERROR(AVERAGE(E34:E37),"CR")</f>
        <v>CR</v>
      </c>
      <c r="C33" s="255"/>
      <c r="D33" s="255"/>
      <c r="E33" s="87" t="str">
        <f t="shared" si="0"/>
        <v/>
      </c>
      <c r="F33" s="20"/>
      <c r="G33" s="64"/>
      <c r="H33" s="63"/>
    </row>
    <row r="34" spans="1:8" s="27" customFormat="1" ht="60" x14ac:dyDescent="0.15">
      <c r="A34" s="78" t="s">
        <v>156</v>
      </c>
      <c r="B34" s="79"/>
      <c r="C34" s="261"/>
      <c r="D34" s="261"/>
      <c r="E34" s="80" t="str">
        <f t="shared" si="0"/>
        <v/>
      </c>
      <c r="F34" s="20"/>
      <c r="G34" s="64"/>
      <c r="H34" s="63" t="s">
        <v>157</v>
      </c>
    </row>
    <row r="35" spans="1:8" s="27" customFormat="1" ht="45" x14ac:dyDescent="0.15">
      <c r="A35" s="78" t="s">
        <v>158</v>
      </c>
      <c r="B35" s="79"/>
      <c r="C35" s="261"/>
      <c r="D35" s="261"/>
      <c r="E35" s="80" t="str">
        <f t="shared" si="0"/>
        <v/>
      </c>
      <c r="F35" s="20"/>
      <c r="G35" s="64"/>
      <c r="H35" s="63" t="s">
        <v>159</v>
      </c>
    </row>
    <row r="36" spans="1:8" s="27" customFormat="1" ht="60" x14ac:dyDescent="0.15">
      <c r="A36" s="78" t="s">
        <v>160</v>
      </c>
      <c r="B36" s="79"/>
      <c r="C36" s="261"/>
      <c r="D36" s="261"/>
      <c r="E36" s="80" t="str">
        <f t="shared" si="0"/>
        <v/>
      </c>
      <c r="F36" s="20"/>
      <c r="G36" s="64"/>
      <c r="H36" s="63" t="s">
        <v>161</v>
      </c>
    </row>
    <row r="37" spans="1:8" s="27" customFormat="1" ht="45" x14ac:dyDescent="0.15">
      <c r="A37" s="78" t="s">
        <v>162</v>
      </c>
      <c r="B37" s="79"/>
      <c r="C37" s="261"/>
      <c r="D37" s="261"/>
      <c r="E37" s="80" t="str">
        <f t="shared" si="0"/>
        <v/>
      </c>
      <c r="F37" s="20"/>
      <c r="G37" s="64"/>
      <c r="H37" s="63" t="s">
        <v>163</v>
      </c>
    </row>
    <row r="38" spans="1:8" s="27" customFormat="1" ht="16" x14ac:dyDescent="0.15">
      <c r="A38" s="85" t="s">
        <v>413</v>
      </c>
      <c r="B38" s="86" t="str">
        <f>IFERROR(AVERAGE(E39:E43),"CR")</f>
        <v>CR</v>
      </c>
      <c r="C38" s="255"/>
      <c r="D38" s="255"/>
      <c r="E38" s="87" t="str">
        <f t="shared" si="0"/>
        <v/>
      </c>
      <c r="F38" s="20"/>
      <c r="G38" s="64"/>
      <c r="H38" s="63"/>
    </row>
    <row r="39" spans="1:8" s="27" customFormat="1" ht="30" x14ac:dyDescent="0.15">
      <c r="A39" s="78" t="s">
        <v>164</v>
      </c>
      <c r="B39" s="79"/>
      <c r="C39" s="261"/>
      <c r="D39" s="261"/>
      <c r="E39" s="80" t="str">
        <f t="shared" si="0"/>
        <v/>
      </c>
      <c r="F39" s="20"/>
      <c r="G39" s="64"/>
      <c r="H39" s="63" t="s">
        <v>165</v>
      </c>
    </row>
    <row r="40" spans="1:8" s="27" customFormat="1" ht="75" x14ac:dyDescent="0.15">
      <c r="A40" s="78" t="s">
        <v>166</v>
      </c>
      <c r="B40" s="79"/>
      <c r="C40" s="261"/>
      <c r="D40" s="261"/>
      <c r="E40" s="80" t="str">
        <f t="shared" si="0"/>
        <v/>
      </c>
      <c r="F40" s="20"/>
      <c r="G40" s="64"/>
      <c r="H40" s="63" t="s">
        <v>167</v>
      </c>
    </row>
    <row r="41" spans="1:8" s="27" customFormat="1" ht="30" x14ac:dyDescent="0.15">
      <c r="A41" s="78" t="s">
        <v>168</v>
      </c>
      <c r="B41" s="79"/>
      <c r="C41" s="261"/>
      <c r="D41" s="261"/>
      <c r="E41" s="80" t="str">
        <f t="shared" si="0"/>
        <v/>
      </c>
      <c r="F41" s="20"/>
      <c r="G41" s="64"/>
      <c r="H41" s="63" t="s">
        <v>169</v>
      </c>
    </row>
    <row r="42" spans="1:8" s="27" customFormat="1" ht="60" x14ac:dyDescent="0.15">
      <c r="A42" s="78" t="s">
        <v>170</v>
      </c>
      <c r="B42" s="79"/>
      <c r="C42" s="261"/>
      <c r="D42" s="261"/>
      <c r="E42" s="80" t="str">
        <f t="shared" si="0"/>
        <v/>
      </c>
      <c r="F42" s="20"/>
      <c r="G42" s="64"/>
      <c r="H42" s="63" t="s">
        <v>171</v>
      </c>
    </row>
    <row r="43" spans="1:8" s="27" customFormat="1" ht="30" x14ac:dyDescent="0.15">
      <c r="A43" s="78" t="s">
        <v>172</v>
      </c>
      <c r="B43" s="79"/>
      <c r="C43" s="262"/>
      <c r="D43" s="262"/>
      <c r="E43" s="80" t="str">
        <f t="shared" si="0"/>
        <v/>
      </c>
      <c r="F43" s="20"/>
      <c r="G43" s="64"/>
      <c r="H43" s="63" t="s">
        <v>173</v>
      </c>
    </row>
    <row r="44" spans="1:8" s="27" customFormat="1" ht="16" x14ac:dyDescent="0.15">
      <c r="A44" s="85" t="s">
        <v>414</v>
      </c>
      <c r="B44" s="86" t="str">
        <f>IFERROR(AVERAGE(E45:E46),"CR")</f>
        <v>CR</v>
      </c>
      <c r="C44" s="255"/>
      <c r="D44" s="255"/>
      <c r="E44" s="87" t="str">
        <f t="shared" si="0"/>
        <v/>
      </c>
      <c r="F44" s="20"/>
      <c r="G44" s="64"/>
      <c r="H44" s="63"/>
    </row>
    <row r="45" spans="1:8" s="27" customFormat="1" ht="45" x14ac:dyDescent="0.15">
      <c r="A45" s="78" t="s">
        <v>174</v>
      </c>
      <c r="B45" s="79"/>
      <c r="C45" s="261"/>
      <c r="D45" s="261"/>
      <c r="E45" s="80" t="str">
        <f t="shared" si="0"/>
        <v/>
      </c>
      <c r="F45" s="20"/>
      <c r="G45" s="64"/>
      <c r="H45" s="63" t="s">
        <v>175</v>
      </c>
    </row>
    <row r="46" spans="1:8" s="27" customFormat="1" ht="30" x14ac:dyDescent="0.15">
      <c r="A46" s="78" t="s">
        <v>176</v>
      </c>
      <c r="B46" s="79"/>
      <c r="C46" s="261"/>
      <c r="D46" s="261"/>
      <c r="E46" s="80" t="str">
        <f t="shared" si="0"/>
        <v/>
      </c>
      <c r="F46" s="20"/>
      <c r="G46" s="64"/>
      <c r="H46" s="63" t="s">
        <v>177</v>
      </c>
    </row>
    <row r="47" spans="1:8" s="27" customFormat="1" ht="16" x14ac:dyDescent="0.15">
      <c r="A47" s="85" t="s">
        <v>415</v>
      </c>
      <c r="B47" s="86" t="str">
        <f>IFERROR(AVERAGE(E48:E50),"CR")</f>
        <v>CR</v>
      </c>
      <c r="C47" s="255"/>
      <c r="D47" s="255"/>
      <c r="E47" s="87" t="str">
        <f t="shared" si="0"/>
        <v/>
      </c>
      <c r="F47" s="20"/>
      <c r="G47" s="64"/>
      <c r="H47" s="63"/>
    </row>
    <row r="48" spans="1:8" s="27" customFormat="1" ht="60" x14ac:dyDescent="0.15">
      <c r="A48" s="78" t="s">
        <v>178</v>
      </c>
      <c r="B48" s="79"/>
      <c r="C48" s="261"/>
      <c r="D48" s="261"/>
      <c r="E48" s="80" t="str">
        <f t="shared" si="0"/>
        <v/>
      </c>
      <c r="F48" s="20"/>
      <c r="G48" s="64"/>
      <c r="H48" s="63" t="s">
        <v>179</v>
      </c>
    </row>
    <row r="49" spans="1:8" s="27" customFormat="1" ht="60" x14ac:dyDescent="0.15">
      <c r="A49" s="78" t="s">
        <v>180</v>
      </c>
      <c r="B49" s="79"/>
      <c r="C49" s="261"/>
      <c r="D49" s="261"/>
      <c r="E49" s="80" t="str">
        <f t="shared" si="0"/>
        <v/>
      </c>
      <c r="F49" s="20"/>
      <c r="G49" s="64"/>
      <c r="H49" s="63" t="s">
        <v>181</v>
      </c>
    </row>
    <row r="50" spans="1:8" s="27" customFormat="1" ht="60" x14ac:dyDescent="0.15">
      <c r="A50" s="78" t="s">
        <v>182</v>
      </c>
      <c r="B50" s="79"/>
      <c r="C50" s="261"/>
      <c r="D50" s="261"/>
      <c r="E50" s="80" t="str">
        <f t="shared" si="0"/>
        <v/>
      </c>
      <c r="F50" s="20"/>
      <c r="G50" s="64"/>
      <c r="H50" s="63" t="s">
        <v>183</v>
      </c>
    </row>
    <row r="51" spans="1:8" s="27" customFormat="1" ht="16" x14ac:dyDescent="0.15">
      <c r="A51" s="85" t="s">
        <v>416</v>
      </c>
      <c r="B51" s="86" t="str">
        <f>IFERROR(AVERAGE(E52:E54),"CR")</f>
        <v>CR</v>
      </c>
      <c r="C51" s="255"/>
      <c r="D51" s="255"/>
      <c r="E51" s="87" t="str">
        <f t="shared" si="0"/>
        <v/>
      </c>
      <c r="F51" s="20"/>
      <c r="G51" s="64"/>
      <c r="H51" s="63"/>
    </row>
    <row r="52" spans="1:8" s="27" customFormat="1" ht="90" x14ac:dyDescent="0.15">
      <c r="A52" s="78" t="s">
        <v>184</v>
      </c>
      <c r="B52" s="79"/>
      <c r="C52" s="261"/>
      <c r="D52" s="261"/>
      <c r="E52" s="80" t="str">
        <f t="shared" si="0"/>
        <v/>
      </c>
      <c r="F52" s="20"/>
      <c r="G52" s="64"/>
      <c r="H52" s="66" t="s">
        <v>185</v>
      </c>
    </row>
    <row r="53" spans="1:8" s="27" customFormat="1" ht="30" x14ac:dyDescent="0.15">
      <c r="A53" s="78" t="s">
        <v>186</v>
      </c>
      <c r="B53" s="79"/>
      <c r="C53" s="261"/>
      <c r="D53" s="261"/>
      <c r="E53" s="80" t="str">
        <f t="shared" si="0"/>
        <v/>
      </c>
      <c r="F53" s="20"/>
      <c r="G53" s="64"/>
      <c r="H53" s="63" t="s">
        <v>187</v>
      </c>
    </row>
    <row r="54" spans="1:8" s="27" customFormat="1" ht="45" x14ac:dyDescent="0.15">
      <c r="A54" s="78" t="s">
        <v>188</v>
      </c>
      <c r="B54" s="79"/>
      <c r="C54" s="261"/>
      <c r="D54" s="261"/>
      <c r="E54" s="80" t="str">
        <f t="shared" si="0"/>
        <v/>
      </c>
      <c r="F54" s="20"/>
      <c r="G54" s="64"/>
      <c r="H54" s="63" t="s">
        <v>189</v>
      </c>
    </row>
    <row r="55" spans="1:8" s="27" customFormat="1" ht="16" x14ac:dyDescent="0.15">
      <c r="A55" s="85" t="s">
        <v>417</v>
      </c>
      <c r="B55" s="86" t="str">
        <f>IFERROR(AVERAGE(E56:E57),"CR")</f>
        <v>CR</v>
      </c>
      <c r="C55" s="255"/>
      <c r="D55" s="255"/>
      <c r="E55" s="87" t="str">
        <f t="shared" si="0"/>
        <v/>
      </c>
      <c r="F55" s="20"/>
      <c r="G55" s="64"/>
      <c r="H55" s="63"/>
    </row>
    <row r="56" spans="1:8" s="27" customFormat="1" ht="45" x14ac:dyDescent="0.15">
      <c r="A56" s="78" t="s">
        <v>190</v>
      </c>
      <c r="B56" s="79"/>
      <c r="C56" s="261"/>
      <c r="D56" s="261"/>
      <c r="E56" s="80" t="str">
        <f t="shared" si="0"/>
        <v/>
      </c>
      <c r="F56" s="20"/>
      <c r="G56" s="64"/>
      <c r="H56" s="63" t="s">
        <v>191</v>
      </c>
    </row>
    <row r="57" spans="1:8" s="27" customFormat="1" ht="75" x14ac:dyDescent="0.15">
      <c r="A57" s="78" t="s">
        <v>192</v>
      </c>
      <c r="B57" s="79"/>
      <c r="C57" s="261"/>
      <c r="D57" s="261"/>
      <c r="E57" s="80" t="str">
        <f t="shared" si="0"/>
        <v/>
      </c>
      <c r="F57" s="20"/>
      <c r="G57" s="64"/>
      <c r="H57" s="63" t="s">
        <v>193</v>
      </c>
    </row>
    <row r="58" spans="1:8" s="27" customFormat="1" ht="16" x14ac:dyDescent="0.15">
      <c r="A58" s="85" t="s">
        <v>418</v>
      </c>
      <c r="B58" s="86" t="str">
        <f>IFERROR(AVERAGE(E59:E62),"CR")</f>
        <v>CR</v>
      </c>
      <c r="C58" s="255"/>
      <c r="D58" s="255"/>
      <c r="E58" s="87" t="str">
        <f t="shared" si="0"/>
        <v/>
      </c>
      <c r="F58" s="20"/>
      <c r="G58" s="64"/>
      <c r="H58" s="63"/>
    </row>
    <row r="59" spans="1:8" s="27" customFormat="1" ht="30" x14ac:dyDescent="0.15">
      <c r="A59" s="78" t="s">
        <v>194</v>
      </c>
      <c r="B59" s="79"/>
      <c r="C59" s="261"/>
      <c r="D59" s="261"/>
      <c r="E59" s="80" t="str">
        <f t="shared" si="0"/>
        <v/>
      </c>
      <c r="F59" s="20"/>
      <c r="G59" s="64"/>
      <c r="H59" s="63" t="s">
        <v>195</v>
      </c>
    </row>
    <row r="60" spans="1:8" s="27" customFormat="1" ht="45" x14ac:dyDescent="0.15">
      <c r="A60" s="78" t="s">
        <v>196</v>
      </c>
      <c r="B60" s="79"/>
      <c r="C60" s="261"/>
      <c r="D60" s="261"/>
      <c r="E60" s="80" t="str">
        <f t="shared" si="0"/>
        <v/>
      </c>
      <c r="F60" s="20"/>
      <c r="G60" s="64"/>
      <c r="H60" s="63" t="s">
        <v>197</v>
      </c>
    </row>
    <row r="61" spans="1:8" s="27" customFormat="1" ht="30" x14ac:dyDescent="0.15">
      <c r="A61" s="78" t="s">
        <v>198</v>
      </c>
      <c r="B61" s="79"/>
      <c r="C61" s="261"/>
      <c r="D61" s="261"/>
      <c r="E61" s="80" t="str">
        <f t="shared" si="0"/>
        <v/>
      </c>
      <c r="F61" s="20"/>
      <c r="G61" s="64"/>
      <c r="H61" s="63" t="s">
        <v>199</v>
      </c>
    </row>
    <row r="62" spans="1:8" ht="45" x14ac:dyDescent="0.15">
      <c r="A62" s="78" t="s">
        <v>200</v>
      </c>
      <c r="B62" s="79"/>
      <c r="C62" s="261"/>
      <c r="D62" s="261"/>
      <c r="E62" s="80" t="str">
        <f t="shared" si="0"/>
        <v/>
      </c>
      <c r="F62" s="20"/>
      <c r="G62" s="64"/>
      <c r="H62" s="63" t="s">
        <v>201</v>
      </c>
    </row>
    <row r="63" spans="1:8" ht="16" x14ac:dyDescent="0.15">
      <c r="A63" s="85" t="s">
        <v>419</v>
      </c>
      <c r="B63" s="86" t="str">
        <f>IFERROR(AVERAGE(E64),"CR")</f>
        <v>CR</v>
      </c>
      <c r="C63" s="255"/>
      <c r="D63" s="255"/>
      <c r="E63" s="87" t="str">
        <f t="shared" si="0"/>
        <v/>
      </c>
      <c r="F63" s="20"/>
      <c r="G63" s="64"/>
      <c r="H63" s="63"/>
    </row>
    <row r="64" spans="1:8" ht="30" x14ac:dyDescent="0.15">
      <c r="A64" s="78" t="s">
        <v>202</v>
      </c>
      <c r="B64" s="79"/>
      <c r="C64" s="261"/>
      <c r="D64" s="261"/>
      <c r="E64" s="80" t="str">
        <f t="shared" si="0"/>
        <v/>
      </c>
      <c r="F64" s="20"/>
      <c r="G64" s="64"/>
      <c r="H64" s="63" t="s">
        <v>203</v>
      </c>
    </row>
    <row r="65" spans="1:8" ht="16" x14ac:dyDescent="0.15">
      <c r="A65" s="85" t="s">
        <v>420</v>
      </c>
      <c r="B65" s="86" t="str">
        <f>IFERROR(AVERAGE(E66:E67),"CR")</f>
        <v>CR</v>
      </c>
      <c r="C65" s="255"/>
      <c r="D65" s="255"/>
      <c r="E65" s="87" t="str">
        <f t="shared" si="0"/>
        <v/>
      </c>
      <c r="F65" s="20"/>
      <c r="G65" s="64"/>
      <c r="H65" s="63"/>
    </row>
    <row r="66" spans="1:8" ht="30" x14ac:dyDescent="0.15">
      <c r="A66" s="78" t="s">
        <v>204</v>
      </c>
      <c r="B66" s="79"/>
      <c r="C66" s="261"/>
      <c r="D66" s="261"/>
      <c r="E66" s="80" t="str">
        <f t="shared" si="0"/>
        <v/>
      </c>
      <c r="F66" s="20"/>
      <c r="G66" s="64"/>
      <c r="H66" s="63" t="s">
        <v>205</v>
      </c>
    </row>
    <row r="67" spans="1:8" ht="30" x14ac:dyDescent="0.15">
      <c r="A67" s="78" t="s">
        <v>206</v>
      </c>
      <c r="B67" s="79"/>
      <c r="C67" s="261"/>
      <c r="D67" s="261"/>
      <c r="E67" s="80" t="str">
        <f t="shared" si="0"/>
        <v/>
      </c>
      <c r="F67" s="20"/>
      <c r="G67" s="64"/>
      <c r="H67" s="63" t="s">
        <v>207</v>
      </c>
    </row>
    <row r="68" spans="1:8" ht="16" x14ac:dyDescent="0.15">
      <c r="A68" s="85" t="s">
        <v>421</v>
      </c>
      <c r="B68" s="86" t="str">
        <f>IFERROR(AVERAGE(E69:E70),"CR")</f>
        <v>CR</v>
      </c>
      <c r="C68" s="255"/>
      <c r="D68" s="255"/>
      <c r="E68" s="87" t="str">
        <f t="shared" si="0"/>
        <v/>
      </c>
      <c r="F68" s="20"/>
      <c r="G68" s="64"/>
      <c r="H68" s="63"/>
    </row>
    <row r="69" spans="1:8" ht="75" x14ac:dyDescent="0.15">
      <c r="A69" s="78" t="s">
        <v>208</v>
      </c>
      <c r="B69" s="79"/>
      <c r="C69" s="261"/>
      <c r="D69" s="261"/>
      <c r="E69" s="80" t="str">
        <f t="shared" si="0"/>
        <v/>
      </c>
      <c r="F69" s="20"/>
      <c r="G69" s="64"/>
      <c r="H69" s="63" t="s">
        <v>209</v>
      </c>
    </row>
    <row r="70" spans="1:8" ht="60" x14ac:dyDescent="0.15">
      <c r="A70" s="78" t="s">
        <v>210</v>
      </c>
      <c r="B70" s="79"/>
      <c r="C70" s="261"/>
      <c r="D70" s="261"/>
      <c r="E70" s="80" t="str">
        <f t="shared" si="0"/>
        <v/>
      </c>
      <c r="F70" s="20"/>
      <c r="G70" s="64"/>
      <c r="H70" s="63" t="s">
        <v>211</v>
      </c>
    </row>
    <row r="71" spans="1:8" ht="16" x14ac:dyDescent="0.15">
      <c r="A71" s="85" t="s">
        <v>422</v>
      </c>
      <c r="B71" s="86" t="str">
        <f>IFERROR(AVERAGE(E72:E73),"CR")</f>
        <v>CR</v>
      </c>
      <c r="C71" s="255"/>
      <c r="D71" s="255"/>
      <c r="E71" s="87" t="str">
        <f t="shared" si="0"/>
        <v/>
      </c>
      <c r="F71" s="20"/>
      <c r="G71" s="64"/>
      <c r="H71" s="63"/>
    </row>
    <row r="72" spans="1:8" ht="120" x14ac:dyDescent="0.15">
      <c r="A72" s="78" t="s">
        <v>212</v>
      </c>
      <c r="B72" s="79"/>
      <c r="C72" s="261"/>
      <c r="D72" s="261"/>
      <c r="E72" s="80" t="str">
        <f t="shared" si="0"/>
        <v/>
      </c>
      <c r="F72" s="20"/>
      <c r="G72" s="64"/>
      <c r="H72" s="63" t="s">
        <v>213</v>
      </c>
    </row>
    <row r="73" spans="1:8" ht="46" thickBot="1" x14ac:dyDescent="0.2">
      <c r="A73" s="88" t="s">
        <v>214</v>
      </c>
      <c r="B73" s="89"/>
      <c r="C73" s="263"/>
      <c r="D73" s="263"/>
      <c r="E73" s="90" t="str">
        <f t="shared" si="0"/>
        <v/>
      </c>
      <c r="F73" s="20"/>
      <c r="G73" s="67"/>
      <c r="H73" s="68" t="s">
        <v>215</v>
      </c>
    </row>
    <row r="74" spans="1:8" ht="16" x14ac:dyDescent="0.15">
      <c r="A74" s="46" t="s">
        <v>216</v>
      </c>
      <c r="B74" s="47"/>
      <c r="C74" s="47">
        <f>COUNTIF(B14:B73,"Yes")</f>
        <v>0</v>
      </c>
      <c r="D74" s="54" t="s">
        <v>217</v>
      </c>
      <c r="E74" s="56" t="s">
        <v>67</v>
      </c>
      <c r="F74" s="20"/>
      <c r="G74" s="20" t="str">
        <f>IF(D83="Yes",1,IF(D83="Partial",0.5,IF(D83="No",0,"")))</f>
        <v/>
      </c>
      <c r="H74" s="28"/>
    </row>
    <row r="75" spans="1:8" ht="16" x14ac:dyDescent="0.15">
      <c r="A75" s="46" t="s">
        <v>218</v>
      </c>
      <c r="B75" s="47"/>
      <c r="C75" s="47">
        <f>COUNTIF(B14:B73,"Partial")</f>
        <v>0</v>
      </c>
      <c r="D75" s="55" t="s">
        <v>219</v>
      </c>
      <c r="E75" s="57"/>
      <c r="F75" s="20"/>
      <c r="G75" s="20" t="str">
        <f>IF(D84="Yes",1,IF(D84="Partial",0.5,IF(D84="No",0,"")))</f>
        <v/>
      </c>
      <c r="H75" s="28"/>
    </row>
    <row r="76" spans="1:8" ht="16" x14ac:dyDescent="0.15">
      <c r="A76" s="46" t="s">
        <v>220</v>
      </c>
      <c r="B76" s="47"/>
      <c r="C76" s="47">
        <f>COUNTIF(B14:B73,"No")</f>
        <v>0</v>
      </c>
      <c r="D76" s="55" t="s">
        <v>221</v>
      </c>
      <c r="E76" s="57"/>
      <c r="F76" s="20"/>
      <c r="G76" s="20" t="str">
        <f>IF(D85="Yes",1,IF(D85="Partial",0.5,IF(D85="No",0,"")))</f>
        <v/>
      </c>
      <c r="H76" s="28"/>
    </row>
    <row r="77" spans="1:8" ht="16" x14ac:dyDescent="0.15">
      <c r="A77" s="46" t="s">
        <v>423</v>
      </c>
      <c r="B77" s="47"/>
      <c r="C77" s="47">
        <f>COUNTIF(B14:B73,"Cannot Rate")</f>
        <v>0</v>
      </c>
      <c r="D77" s="55"/>
      <c r="E77" s="57"/>
      <c r="F77" s="20"/>
      <c r="G77" s="20" t="str">
        <f>IF(D86="Yes",1,IF(D86="Partial",0.5,IF(D86="No",0,"")))</f>
        <v/>
      </c>
      <c r="H77" s="28"/>
    </row>
    <row r="78" spans="1:8" ht="17" thickBot="1" x14ac:dyDescent="0.2">
      <c r="A78" s="48" t="s">
        <v>222</v>
      </c>
      <c r="B78" s="49"/>
      <c r="C78" s="50">
        <f>COUNTIF(B14:B73,"N/A")</f>
        <v>0</v>
      </c>
      <c r="D78" s="49"/>
      <c r="E78" s="58"/>
      <c r="F78" s="20"/>
      <c r="G78" s="20"/>
      <c r="H78" s="28"/>
    </row>
    <row r="79" spans="1:8" ht="49" customHeight="1" x14ac:dyDescent="0.15">
      <c r="A79" s="29"/>
      <c r="B79" s="30"/>
      <c r="C79" s="27"/>
      <c r="D79" s="27"/>
      <c r="E79" s="27"/>
      <c r="F79" s="27"/>
      <c r="G79" s="27"/>
      <c r="H79" s="31"/>
    </row>
    <row r="80" spans="1:8" ht="49" customHeight="1" x14ac:dyDescent="0.15">
      <c r="A80" s="29"/>
      <c r="B80" s="27"/>
      <c r="C80" s="27"/>
      <c r="D80" s="27"/>
      <c r="E80" s="27"/>
      <c r="F80" s="27"/>
      <c r="G80" s="27"/>
      <c r="H80" s="31"/>
    </row>
    <row r="81" spans="1:8" s="16" customFormat="1" ht="49" customHeight="1" x14ac:dyDescent="0.15">
      <c r="A81" s="29"/>
      <c r="B81" s="27"/>
      <c r="C81" s="27"/>
      <c r="D81" s="27"/>
      <c r="E81" s="27"/>
      <c r="F81" s="27"/>
      <c r="G81" s="27"/>
      <c r="H81" s="31"/>
    </row>
    <row r="82" spans="1:8" s="16" customFormat="1" ht="49" customHeight="1" x14ac:dyDescent="0.15">
      <c r="A82" s="27"/>
      <c r="B82" s="27"/>
      <c r="C82" s="27"/>
      <c r="D82" s="27"/>
      <c r="E82" s="27"/>
      <c r="F82" s="27"/>
      <c r="G82" s="27"/>
      <c r="H82" s="31"/>
    </row>
    <row r="83" spans="1:8" s="16" customFormat="1" ht="49" customHeight="1" x14ac:dyDescent="0.15">
      <c r="A83" s="27"/>
      <c r="B83" s="27"/>
      <c r="C83" s="27"/>
      <c r="D83" s="27"/>
      <c r="E83" s="27"/>
      <c r="F83" s="27"/>
      <c r="G83" s="27"/>
      <c r="H83" s="31"/>
    </row>
    <row r="84" spans="1:8" s="16" customFormat="1" ht="49" customHeight="1" x14ac:dyDescent="0.15">
      <c r="A84" s="27"/>
      <c r="B84" s="27"/>
      <c r="C84" s="27"/>
      <c r="D84" s="27"/>
      <c r="E84" s="27"/>
      <c r="F84" s="27"/>
      <c r="G84" s="27"/>
      <c r="H84" s="31"/>
    </row>
    <row r="85" spans="1:8" s="16" customFormat="1" ht="49" customHeight="1" x14ac:dyDescent="0.15">
      <c r="A85" s="27"/>
      <c r="B85" s="27"/>
      <c r="C85" s="27"/>
      <c r="D85" s="27"/>
      <c r="E85" s="27"/>
      <c r="F85" s="27"/>
      <c r="G85" s="27"/>
      <c r="H85" s="31"/>
    </row>
    <row r="86" spans="1:8" s="16" customFormat="1" ht="49" customHeight="1" x14ac:dyDescent="0.15">
      <c r="A86" s="27"/>
      <c r="B86" s="27"/>
      <c r="C86" s="27"/>
      <c r="D86" s="27"/>
      <c r="E86" s="27"/>
      <c r="F86" s="27"/>
      <c r="G86" s="27"/>
      <c r="H86" s="31"/>
    </row>
    <row r="87" spans="1:8" s="16" customFormat="1" ht="49" customHeight="1" x14ac:dyDescent="0.15">
      <c r="A87" s="27"/>
      <c r="B87" s="27"/>
      <c r="C87" s="27"/>
      <c r="D87" s="27"/>
      <c r="E87" s="27"/>
      <c r="F87" s="27"/>
      <c r="G87" s="27"/>
      <c r="H87" s="31"/>
    </row>
    <row r="88" spans="1:8" s="16" customFormat="1" ht="49" customHeight="1" x14ac:dyDescent="0.15">
      <c r="A88" s="27"/>
      <c r="B88" s="27"/>
      <c r="C88" s="27"/>
      <c r="D88" s="27"/>
      <c r="E88" s="27"/>
      <c r="F88" s="27"/>
      <c r="G88" s="27"/>
      <c r="H88" s="31"/>
    </row>
    <row r="89" spans="1:8" s="16" customFormat="1" ht="49" customHeight="1" x14ac:dyDescent="0.15">
      <c r="A89" s="27"/>
      <c r="B89" s="27"/>
      <c r="C89" s="27"/>
      <c r="D89" s="27"/>
      <c r="E89" s="27"/>
      <c r="F89" s="27"/>
      <c r="G89" s="27"/>
      <c r="H89" s="31"/>
    </row>
    <row r="90" spans="1:8" s="16" customFormat="1" ht="49" customHeight="1" x14ac:dyDescent="0.15">
      <c r="A90" s="27"/>
      <c r="B90" s="27"/>
      <c r="C90" s="27"/>
      <c r="D90" s="27"/>
      <c r="E90" s="27"/>
      <c r="F90" s="27"/>
      <c r="G90" s="27"/>
      <c r="H90" s="31"/>
    </row>
    <row r="91" spans="1:8" s="16" customFormat="1" ht="16" x14ac:dyDescent="0.15">
      <c r="A91" s="27"/>
      <c r="B91" s="27"/>
      <c r="C91" s="27"/>
      <c r="D91" s="27"/>
      <c r="E91" s="27"/>
      <c r="F91" s="27"/>
      <c r="G91" s="27"/>
      <c r="H91" s="31"/>
    </row>
    <row r="92" spans="1:8" s="16" customFormat="1" ht="49" customHeight="1" x14ac:dyDescent="0.15">
      <c r="A92" s="27"/>
      <c r="B92" s="27"/>
      <c r="C92" s="27"/>
      <c r="D92" s="27"/>
      <c r="E92" s="27"/>
      <c r="F92" s="27"/>
      <c r="G92" s="17"/>
      <c r="H92" s="31"/>
    </row>
    <row r="93" spans="1:8" s="16" customFormat="1" ht="49" customHeight="1" x14ac:dyDescent="0.15">
      <c r="A93" s="27"/>
      <c r="B93" s="27"/>
      <c r="C93" s="27"/>
      <c r="D93" s="27"/>
      <c r="E93" s="27"/>
      <c r="F93" s="27"/>
      <c r="G93" s="17"/>
      <c r="H93" s="31"/>
    </row>
    <row r="94" spans="1:8" s="16" customFormat="1" ht="49" customHeight="1" x14ac:dyDescent="0.15">
      <c r="A94" s="27"/>
      <c r="B94" s="27"/>
      <c r="C94" s="27"/>
      <c r="D94" s="27"/>
      <c r="E94" s="27"/>
      <c r="F94" s="27"/>
      <c r="G94" s="17"/>
      <c r="H94" s="31"/>
    </row>
    <row r="95" spans="1:8" s="16" customFormat="1" ht="49" customHeight="1" x14ac:dyDescent="0.15">
      <c r="A95" s="27"/>
      <c r="B95" s="27"/>
      <c r="C95" s="27"/>
      <c r="D95" s="27"/>
      <c r="E95" s="27"/>
      <c r="F95" s="27"/>
      <c r="G95" s="17"/>
      <c r="H95" s="31"/>
    </row>
  </sheetData>
  <mergeCells count="76">
    <mergeCell ref="C69:D69"/>
    <mergeCell ref="C70:D70"/>
    <mergeCell ref="C71:D71"/>
    <mergeCell ref="C72:D72"/>
    <mergeCell ref="C73:D73"/>
    <mergeCell ref="C52:D52"/>
    <mergeCell ref="C53:D53"/>
    <mergeCell ref="C54:D54"/>
    <mergeCell ref="C55:D55"/>
    <mergeCell ref="C50:D50"/>
    <mergeCell ref="C46:D46"/>
    <mergeCell ref="C47:D47"/>
    <mergeCell ref="C48:D48"/>
    <mergeCell ref="C49:D49"/>
    <mergeCell ref="C51:D51"/>
    <mergeCell ref="C42:D42"/>
    <mergeCell ref="C43:D43"/>
    <mergeCell ref="C67:D67"/>
    <mergeCell ref="C68:D68"/>
    <mergeCell ref="C57:D57"/>
    <mergeCell ref="C58:D58"/>
    <mergeCell ref="C59:D59"/>
    <mergeCell ref="C60:D60"/>
    <mergeCell ref="C61:D61"/>
    <mergeCell ref="C62:D62"/>
    <mergeCell ref="C63:D63"/>
    <mergeCell ref="C64:D64"/>
    <mergeCell ref="C65:D65"/>
    <mergeCell ref="C66:D66"/>
    <mergeCell ref="C56:D56"/>
    <mergeCell ref="C45:D45"/>
    <mergeCell ref="C44:D44"/>
    <mergeCell ref="C38:D38"/>
    <mergeCell ref="C27:D27"/>
    <mergeCell ref="C28:D28"/>
    <mergeCell ref="C29:D29"/>
    <mergeCell ref="C30:D30"/>
    <mergeCell ref="C31:D31"/>
    <mergeCell ref="C32:D32"/>
    <mergeCell ref="C33:D33"/>
    <mergeCell ref="C34:D34"/>
    <mergeCell ref="C35:D35"/>
    <mergeCell ref="C36:D36"/>
    <mergeCell ref="C37:D37"/>
    <mergeCell ref="C39:D39"/>
    <mergeCell ref="C40:D40"/>
    <mergeCell ref="C41:D41"/>
    <mergeCell ref="C26:D26"/>
    <mergeCell ref="C15:D15"/>
    <mergeCell ref="C16:D16"/>
    <mergeCell ref="C17:D17"/>
    <mergeCell ref="C18:D18"/>
    <mergeCell ref="C19:D19"/>
    <mergeCell ref="C20:D20"/>
    <mergeCell ref="C21:D21"/>
    <mergeCell ref="C22:D22"/>
    <mergeCell ref="C23:D23"/>
    <mergeCell ref="C24:D24"/>
    <mergeCell ref="C25:D25"/>
    <mergeCell ref="A9:B9"/>
    <mergeCell ref="C9:D9"/>
    <mergeCell ref="C11:D11"/>
    <mergeCell ref="C13:D13"/>
    <mergeCell ref="C14:D14"/>
    <mergeCell ref="B12:E12"/>
    <mergeCell ref="A10:D10"/>
    <mergeCell ref="A1:E1"/>
    <mergeCell ref="A6:A7"/>
    <mergeCell ref="C6:D6"/>
    <mergeCell ref="C7:D7"/>
    <mergeCell ref="C8:D8"/>
    <mergeCell ref="A2:D2"/>
    <mergeCell ref="A4:A5"/>
    <mergeCell ref="C4:D4"/>
    <mergeCell ref="C5:D5"/>
    <mergeCell ref="C3:D3"/>
  </mergeCells>
  <conditionalFormatting sqref="A4">
    <cfRule type="containsText" dxfId="201" priority="183" operator="containsText" text="Mostly aligns with GCF Evaluation Standards">
      <formula>NOT(ISERROR(SEARCH("Mostly aligns with GCF Evaluation Standards",A4)))</formula>
    </cfRule>
    <cfRule type="containsText" dxfId="200" priority="182" operator="containsText" text="Aligns with GCF Evaluation Standards">
      <formula>NOT(ISERROR(SEARCH("Aligns with GCF Evaluation Standards",A4)))</formula>
    </cfRule>
    <cfRule type="containsText" dxfId="199" priority="181" operator="containsText" text="Mostly aligns with GCF Evaluation Standards">
      <formula>NOT(ISERROR(SEARCH("Mostly aligns with GCF Evaluation Standards",A4)))</formula>
    </cfRule>
  </conditionalFormatting>
  <conditionalFormatting sqref="B13">
    <cfRule type="cellIs" dxfId="198" priority="195" operator="greaterThanOrEqual">
      <formula>#REF!</formula>
    </cfRule>
    <cfRule type="cellIs" dxfId="197" priority="194" operator="greaterThanOrEqual">
      <formula>#REF!</formula>
    </cfRule>
    <cfRule type="cellIs" dxfId="196" priority="193" operator="greaterThanOrEqual">
      <formula>#REF!</formula>
    </cfRule>
    <cfRule type="cellIs" dxfId="195" priority="192" operator="greaterThanOrEqual">
      <formula>#REF!</formula>
    </cfRule>
    <cfRule type="cellIs" dxfId="194" priority="191" operator="greaterThanOrEqual">
      <formula>#REF!</formula>
    </cfRule>
    <cfRule type="cellIs" dxfId="193" priority="190" operator="greaterThanOrEqual">
      <formula>#REF!</formula>
    </cfRule>
    <cfRule type="cellIs" dxfId="192" priority="189" operator="greaterThanOrEqual">
      <formula>#REF!</formula>
    </cfRule>
    <cfRule type="cellIs" dxfId="191" priority="188" operator="greaterThanOrEqual">
      <formula>#REF!</formula>
    </cfRule>
    <cfRule type="cellIs" dxfId="190" priority="187" operator="greaterThanOrEqual">
      <formula>#REF!</formula>
    </cfRule>
    <cfRule type="cellIs" dxfId="189" priority="186" operator="greaterThanOrEqual">
      <formula>#REF!</formula>
    </cfRule>
    <cfRule type="cellIs" dxfId="188" priority="185" operator="greaterThanOrEqual">
      <formula>#REF!</formula>
    </cfRule>
    <cfRule type="cellIs" dxfId="187" priority="184" operator="greaterThanOrEqual">
      <formula>#REF!</formula>
    </cfRule>
  </conditionalFormatting>
  <conditionalFormatting sqref="B14:B16 B18:B19 B21:B22 B24:B27 B29:B32 B34:B37 B39:B43 B45:B46 B48:B50 B52:B54 B56:B57 B59:B62 B64 B66:B67 B69:B70 B72:B73 C74:C77 D78:D99">
    <cfRule type="expression" dxfId="186" priority="198" stopIfTrue="1">
      <formula>B14="No"</formula>
    </cfRule>
    <cfRule type="expression" dxfId="185" priority="197" stopIfTrue="1">
      <formula>B14="Partial"</formula>
    </cfRule>
    <cfRule type="expression" dxfId="184" priority="196" stopIfTrue="1">
      <formula>B14="Yes"</formula>
    </cfRule>
  </conditionalFormatting>
  <conditionalFormatting sqref="B17">
    <cfRule type="cellIs" dxfId="183" priority="177" operator="greaterThanOrEqual">
      <formula>#REF!</formula>
    </cfRule>
    <cfRule type="cellIs" dxfId="182" priority="179" operator="greaterThanOrEqual">
      <formula>#REF!</formula>
    </cfRule>
    <cfRule type="cellIs" dxfId="181" priority="178" operator="greaterThanOrEqual">
      <formula>#REF!</formula>
    </cfRule>
    <cfRule type="cellIs" dxfId="180" priority="180" operator="greaterThanOrEqual">
      <formula>#REF!</formula>
    </cfRule>
    <cfRule type="cellIs" dxfId="179" priority="176" operator="greaterThanOrEqual">
      <formula>#REF!</formula>
    </cfRule>
    <cfRule type="cellIs" dxfId="178" priority="175" operator="greaterThanOrEqual">
      <formula>#REF!</formula>
    </cfRule>
    <cfRule type="cellIs" dxfId="177" priority="174" operator="greaterThanOrEqual">
      <formula>#REF!</formula>
    </cfRule>
    <cfRule type="cellIs" dxfId="176" priority="173" operator="greaterThanOrEqual">
      <formula>#REF!</formula>
    </cfRule>
    <cfRule type="cellIs" dxfId="175" priority="172" operator="greaterThanOrEqual">
      <formula>#REF!</formula>
    </cfRule>
    <cfRule type="cellIs" dxfId="174" priority="171" operator="greaterThanOrEqual">
      <formula>#REF!</formula>
    </cfRule>
    <cfRule type="cellIs" dxfId="173" priority="170" operator="greaterThanOrEqual">
      <formula>#REF!</formula>
    </cfRule>
    <cfRule type="cellIs" dxfId="172" priority="169" operator="greaterThanOrEqual">
      <formula>#REF!</formula>
    </cfRule>
  </conditionalFormatting>
  <conditionalFormatting sqref="B20">
    <cfRule type="cellIs" dxfId="171" priority="168" operator="greaterThanOrEqual">
      <formula>#REF!</formula>
    </cfRule>
    <cfRule type="cellIs" dxfId="170" priority="167" operator="greaterThanOrEqual">
      <formula>#REF!</formula>
    </cfRule>
    <cfRule type="cellIs" dxfId="169" priority="166" operator="greaterThanOrEqual">
      <formula>#REF!</formula>
    </cfRule>
    <cfRule type="cellIs" dxfId="168" priority="165" operator="greaterThanOrEqual">
      <formula>#REF!</formula>
    </cfRule>
    <cfRule type="cellIs" dxfId="167" priority="164" operator="greaterThanOrEqual">
      <formula>#REF!</formula>
    </cfRule>
    <cfRule type="cellIs" dxfId="166" priority="163" operator="greaterThanOrEqual">
      <formula>#REF!</formula>
    </cfRule>
    <cfRule type="cellIs" dxfId="165" priority="162" operator="greaterThanOrEqual">
      <formula>#REF!</formula>
    </cfRule>
    <cfRule type="cellIs" dxfId="164" priority="161" operator="greaterThanOrEqual">
      <formula>#REF!</formula>
    </cfRule>
    <cfRule type="cellIs" dxfId="163" priority="160" operator="greaterThanOrEqual">
      <formula>#REF!</formula>
    </cfRule>
    <cfRule type="cellIs" dxfId="162" priority="159" operator="greaterThanOrEqual">
      <formula>#REF!</formula>
    </cfRule>
    <cfRule type="cellIs" dxfId="161" priority="158" operator="greaterThanOrEqual">
      <formula>#REF!</formula>
    </cfRule>
    <cfRule type="cellIs" dxfId="160" priority="157" operator="greaterThanOrEqual">
      <formula>#REF!</formula>
    </cfRule>
  </conditionalFormatting>
  <conditionalFormatting sqref="B23">
    <cfRule type="cellIs" dxfId="159" priority="153" operator="greaterThanOrEqual">
      <formula>#REF!</formula>
    </cfRule>
    <cfRule type="cellIs" dxfId="158" priority="155" operator="greaterThanOrEqual">
      <formula>#REF!</formula>
    </cfRule>
    <cfRule type="cellIs" dxfId="157" priority="154" operator="greaterThanOrEqual">
      <formula>#REF!</formula>
    </cfRule>
    <cfRule type="cellIs" dxfId="156" priority="156" operator="greaterThanOrEqual">
      <formula>#REF!</formula>
    </cfRule>
    <cfRule type="cellIs" dxfId="155" priority="152" operator="greaterThanOrEqual">
      <formula>#REF!</formula>
    </cfRule>
    <cfRule type="cellIs" dxfId="154" priority="151" operator="greaterThanOrEqual">
      <formula>#REF!</formula>
    </cfRule>
    <cfRule type="cellIs" dxfId="153" priority="150" operator="greaterThanOrEqual">
      <formula>#REF!</formula>
    </cfRule>
    <cfRule type="cellIs" dxfId="152" priority="149" operator="greaterThanOrEqual">
      <formula>#REF!</formula>
    </cfRule>
    <cfRule type="cellIs" dxfId="151" priority="148" operator="greaterThanOrEqual">
      <formula>#REF!</formula>
    </cfRule>
    <cfRule type="cellIs" dxfId="150" priority="147" operator="greaterThanOrEqual">
      <formula>#REF!</formula>
    </cfRule>
    <cfRule type="cellIs" dxfId="149" priority="146" operator="greaterThanOrEqual">
      <formula>#REF!</formula>
    </cfRule>
    <cfRule type="cellIs" dxfId="148" priority="145" operator="greaterThanOrEqual">
      <formula>#REF!</formula>
    </cfRule>
  </conditionalFormatting>
  <conditionalFormatting sqref="B28">
    <cfRule type="cellIs" dxfId="147" priority="144" operator="greaterThanOrEqual">
      <formula>#REF!</formula>
    </cfRule>
    <cfRule type="cellIs" dxfId="146" priority="143" operator="greaterThanOrEqual">
      <formula>#REF!</formula>
    </cfRule>
    <cfRule type="cellIs" dxfId="145" priority="142" operator="greaterThanOrEqual">
      <formula>#REF!</formula>
    </cfRule>
    <cfRule type="cellIs" dxfId="144" priority="141" operator="greaterThanOrEqual">
      <formula>#REF!</formula>
    </cfRule>
    <cfRule type="cellIs" dxfId="143" priority="140" operator="greaterThanOrEqual">
      <formula>#REF!</formula>
    </cfRule>
    <cfRule type="cellIs" dxfId="142" priority="139" operator="greaterThanOrEqual">
      <formula>#REF!</formula>
    </cfRule>
    <cfRule type="cellIs" dxfId="141" priority="138" operator="greaterThanOrEqual">
      <formula>#REF!</formula>
    </cfRule>
    <cfRule type="cellIs" dxfId="140" priority="137" operator="greaterThanOrEqual">
      <formula>#REF!</formula>
    </cfRule>
    <cfRule type="cellIs" dxfId="139" priority="136" operator="greaterThanOrEqual">
      <formula>#REF!</formula>
    </cfRule>
    <cfRule type="cellIs" dxfId="138" priority="135" operator="greaterThanOrEqual">
      <formula>#REF!</formula>
    </cfRule>
    <cfRule type="cellIs" dxfId="137" priority="134" operator="greaterThanOrEqual">
      <formula>#REF!</formula>
    </cfRule>
    <cfRule type="cellIs" dxfId="136" priority="133" operator="greaterThanOrEqual">
      <formula>#REF!</formula>
    </cfRule>
  </conditionalFormatting>
  <conditionalFormatting sqref="B33">
    <cfRule type="cellIs" dxfId="135" priority="132" operator="greaterThanOrEqual">
      <formula>#REF!</formula>
    </cfRule>
    <cfRule type="cellIs" dxfId="134" priority="131" operator="greaterThanOrEqual">
      <formula>#REF!</formula>
    </cfRule>
    <cfRule type="cellIs" dxfId="133" priority="130" operator="greaterThanOrEqual">
      <formula>#REF!</formula>
    </cfRule>
    <cfRule type="cellIs" dxfId="132" priority="129" operator="greaterThanOrEqual">
      <formula>#REF!</formula>
    </cfRule>
    <cfRule type="cellIs" dxfId="131" priority="128" operator="greaterThanOrEqual">
      <formula>#REF!</formula>
    </cfRule>
    <cfRule type="cellIs" dxfId="130" priority="127" operator="greaterThanOrEqual">
      <formula>#REF!</formula>
    </cfRule>
    <cfRule type="cellIs" dxfId="129" priority="126" operator="greaterThanOrEqual">
      <formula>#REF!</formula>
    </cfRule>
    <cfRule type="cellIs" dxfId="128" priority="125" operator="greaterThanOrEqual">
      <formula>#REF!</formula>
    </cfRule>
    <cfRule type="cellIs" dxfId="127" priority="124" operator="greaterThanOrEqual">
      <formula>#REF!</formula>
    </cfRule>
    <cfRule type="cellIs" dxfId="126" priority="123" operator="greaterThanOrEqual">
      <formula>#REF!</formula>
    </cfRule>
    <cfRule type="cellIs" dxfId="125" priority="122" operator="greaterThanOrEqual">
      <formula>#REF!</formula>
    </cfRule>
    <cfRule type="cellIs" dxfId="124" priority="121" operator="greaterThanOrEqual">
      <formula>#REF!</formula>
    </cfRule>
  </conditionalFormatting>
  <conditionalFormatting sqref="B38">
    <cfRule type="cellIs" dxfId="123" priority="120" operator="greaterThanOrEqual">
      <formula>#REF!</formula>
    </cfRule>
    <cfRule type="cellIs" dxfId="122" priority="119" operator="greaterThanOrEqual">
      <formula>#REF!</formula>
    </cfRule>
    <cfRule type="cellIs" dxfId="121" priority="118" operator="greaterThanOrEqual">
      <formula>#REF!</formula>
    </cfRule>
    <cfRule type="cellIs" dxfId="120" priority="117" operator="greaterThanOrEqual">
      <formula>#REF!</formula>
    </cfRule>
    <cfRule type="cellIs" dxfId="119" priority="116" operator="greaterThanOrEqual">
      <formula>#REF!</formula>
    </cfRule>
    <cfRule type="cellIs" dxfId="118" priority="115" operator="greaterThanOrEqual">
      <formula>#REF!</formula>
    </cfRule>
    <cfRule type="cellIs" dxfId="117" priority="114" operator="greaterThanOrEqual">
      <formula>#REF!</formula>
    </cfRule>
    <cfRule type="cellIs" dxfId="116" priority="113" operator="greaterThanOrEqual">
      <formula>#REF!</formula>
    </cfRule>
    <cfRule type="cellIs" dxfId="115" priority="112" operator="greaterThanOrEqual">
      <formula>#REF!</formula>
    </cfRule>
    <cfRule type="cellIs" dxfId="114" priority="111" operator="greaterThanOrEqual">
      <formula>#REF!</formula>
    </cfRule>
    <cfRule type="cellIs" dxfId="113" priority="110" operator="greaterThanOrEqual">
      <formula>#REF!</formula>
    </cfRule>
    <cfRule type="cellIs" dxfId="112" priority="109" operator="greaterThanOrEqual">
      <formula>#REF!</formula>
    </cfRule>
  </conditionalFormatting>
  <conditionalFormatting sqref="B44">
    <cfRule type="cellIs" dxfId="111" priority="100" operator="greaterThanOrEqual">
      <formula>#REF!</formula>
    </cfRule>
    <cfRule type="cellIs" dxfId="110" priority="97" operator="greaterThanOrEqual">
      <formula>#REF!</formula>
    </cfRule>
    <cfRule type="cellIs" dxfId="109" priority="98" operator="greaterThanOrEqual">
      <formula>#REF!</formula>
    </cfRule>
    <cfRule type="cellIs" dxfId="108" priority="99" operator="greaterThanOrEqual">
      <formula>#REF!</formula>
    </cfRule>
    <cfRule type="cellIs" dxfId="107" priority="101" operator="greaterThanOrEqual">
      <formula>#REF!</formula>
    </cfRule>
    <cfRule type="cellIs" dxfId="106" priority="102" operator="greaterThanOrEqual">
      <formula>#REF!</formula>
    </cfRule>
    <cfRule type="cellIs" dxfId="105" priority="103" operator="greaterThanOrEqual">
      <formula>#REF!</formula>
    </cfRule>
    <cfRule type="cellIs" dxfId="104" priority="104" operator="greaterThanOrEqual">
      <formula>#REF!</formula>
    </cfRule>
    <cfRule type="cellIs" dxfId="103" priority="105" operator="greaterThanOrEqual">
      <formula>#REF!</formula>
    </cfRule>
    <cfRule type="cellIs" dxfId="102" priority="106" operator="greaterThanOrEqual">
      <formula>#REF!</formula>
    </cfRule>
    <cfRule type="cellIs" dxfId="101" priority="107" operator="greaterThanOrEqual">
      <formula>#REF!</formula>
    </cfRule>
    <cfRule type="cellIs" dxfId="100" priority="108" operator="greaterThanOrEqual">
      <formula>#REF!</formula>
    </cfRule>
  </conditionalFormatting>
  <conditionalFormatting sqref="B47">
    <cfRule type="cellIs" dxfId="99" priority="92" operator="greaterThanOrEqual">
      <formula>#REF!</formula>
    </cfRule>
    <cfRule type="cellIs" dxfId="98" priority="93" operator="greaterThanOrEqual">
      <formula>#REF!</formula>
    </cfRule>
    <cfRule type="cellIs" dxfId="97" priority="94" operator="greaterThanOrEqual">
      <formula>#REF!</formula>
    </cfRule>
    <cfRule type="cellIs" dxfId="96" priority="95" operator="greaterThanOrEqual">
      <formula>#REF!</formula>
    </cfRule>
    <cfRule type="cellIs" dxfId="95" priority="96" operator="greaterThanOrEqual">
      <formula>#REF!</formula>
    </cfRule>
    <cfRule type="cellIs" dxfId="94" priority="91" operator="greaterThanOrEqual">
      <formula>#REF!</formula>
    </cfRule>
    <cfRule type="cellIs" dxfId="93" priority="90" operator="greaterThanOrEqual">
      <formula>#REF!</formula>
    </cfRule>
    <cfRule type="cellIs" dxfId="92" priority="89" operator="greaterThanOrEqual">
      <formula>#REF!</formula>
    </cfRule>
    <cfRule type="cellIs" dxfId="91" priority="88" operator="greaterThanOrEqual">
      <formula>#REF!</formula>
    </cfRule>
    <cfRule type="cellIs" dxfId="90" priority="87" operator="greaterThanOrEqual">
      <formula>#REF!</formula>
    </cfRule>
    <cfRule type="cellIs" dxfId="89" priority="86" operator="greaterThanOrEqual">
      <formula>#REF!</formula>
    </cfRule>
    <cfRule type="cellIs" dxfId="88" priority="85" operator="greaterThanOrEqual">
      <formula>#REF!</formula>
    </cfRule>
  </conditionalFormatting>
  <conditionalFormatting sqref="B51">
    <cfRule type="cellIs" dxfId="87" priority="84" operator="greaterThanOrEqual">
      <formula>#REF!</formula>
    </cfRule>
    <cfRule type="cellIs" dxfId="86" priority="83" operator="greaterThanOrEqual">
      <formula>#REF!</formula>
    </cfRule>
    <cfRule type="cellIs" dxfId="85" priority="82" operator="greaterThanOrEqual">
      <formula>#REF!</formula>
    </cfRule>
    <cfRule type="cellIs" dxfId="84" priority="81" operator="greaterThanOrEqual">
      <formula>#REF!</formula>
    </cfRule>
    <cfRule type="cellIs" dxfId="83" priority="80" operator="greaterThanOrEqual">
      <formula>#REF!</formula>
    </cfRule>
    <cfRule type="cellIs" dxfId="82" priority="79" operator="greaterThanOrEqual">
      <formula>#REF!</formula>
    </cfRule>
    <cfRule type="cellIs" dxfId="81" priority="78" operator="greaterThanOrEqual">
      <formula>#REF!</formula>
    </cfRule>
    <cfRule type="cellIs" dxfId="80" priority="77" operator="greaterThanOrEqual">
      <formula>#REF!</formula>
    </cfRule>
    <cfRule type="cellIs" dxfId="79" priority="76" operator="greaterThanOrEqual">
      <formula>#REF!</formula>
    </cfRule>
    <cfRule type="cellIs" dxfId="78" priority="75" operator="greaterThanOrEqual">
      <formula>#REF!</formula>
    </cfRule>
    <cfRule type="cellIs" dxfId="77" priority="74" operator="greaterThanOrEqual">
      <formula>#REF!</formula>
    </cfRule>
    <cfRule type="cellIs" dxfId="76" priority="73" operator="greaterThanOrEqual">
      <formula>#REF!</formula>
    </cfRule>
  </conditionalFormatting>
  <conditionalFormatting sqref="B55">
    <cfRule type="cellIs" dxfId="75" priority="72" operator="greaterThanOrEqual">
      <formula>#REF!</formula>
    </cfRule>
    <cfRule type="cellIs" dxfId="74" priority="71" operator="greaterThanOrEqual">
      <formula>#REF!</formula>
    </cfRule>
    <cfRule type="cellIs" dxfId="73" priority="70" operator="greaterThanOrEqual">
      <formula>#REF!</formula>
    </cfRule>
    <cfRule type="cellIs" dxfId="72" priority="69" operator="greaterThanOrEqual">
      <formula>#REF!</formula>
    </cfRule>
    <cfRule type="cellIs" dxfId="71" priority="68" operator="greaterThanOrEqual">
      <formula>#REF!</formula>
    </cfRule>
    <cfRule type="cellIs" dxfId="70" priority="67" operator="greaterThanOrEqual">
      <formula>#REF!</formula>
    </cfRule>
    <cfRule type="cellIs" dxfId="69" priority="66" operator="greaterThanOrEqual">
      <formula>#REF!</formula>
    </cfRule>
    <cfRule type="cellIs" dxfId="68" priority="65" operator="greaterThanOrEqual">
      <formula>#REF!</formula>
    </cfRule>
    <cfRule type="cellIs" dxfId="67" priority="64" operator="greaterThanOrEqual">
      <formula>#REF!</formula>
    </cfRule>
    <cfRule type="cellIs" dxfId="66" priority="63" operator="greaterThanOrEqual">
      <formula>#REF!</formula>
    </cfRule>
    <cfRule type="cellIs" dxfId="65" priority="62" operator="greaterThanOrEqual">
      <formula>#REF!</formula>
    </cfRule>
    <cfRule type="cellIs" dxfId="64" priority="61" operator="greaterThanOrEqual">
      <formula>#REF!</formula>
    </cfRule>
  </conditionalFormatting>
  <conditionalFormatting sqref="B58">
    <cfRule type="cellIs" dxfId="63" priority="1" operator="greaterThanOrEqual">
      <formula>#REF!</formula>
    </cfRule>
    <cfRule type="cellIs" dxfId="62" priority="12" operator="greaterThanOrEqual">
      <formula>#REF!</formula>
    </cfRule>
    <cfRule type="cellIs" dxfId="61" priority="2" operator="greaterThanOrEqual">
      <formula>#REF!</formula>
    </cfRule>
    <cfRule type="cellIs" dxfId="60" priority="3" operator="greaterThanOrEqual">
      <formula>#REF!</formula>
    </cfRule>
    <cfRule type="cellIs" dxfId="59" priority="4" operator="greaterThanOrEqual">
      <formula>#REF!</formula>
    </cfRule>
    <cfRule type="cellIs" dxfId="58" priority="5" operator="greaterThanOrEqual">
      <formula>#REF!</formula>
    </cfRule>
    <cfRule type="cellIs" dxfId="57" priority="6" operator="greaterThanOrEqual">
      <formula>#REF!</formula>
    </cfRule>
    <cfRule type="cellIs" dxfId="56" priority="7" operator="greaterThanOrEqual">
      <formula>#REF!</formula>
    </cfRule>
    <cfRule type="cellIs" dxfId="55" priority="8" operator="greaterThanOrEqual">
      <formula>#REF!</formula>
    </cfRule>
    <cfRule type="cellIs" dxfId="54" priority="9" operator="greaterThanOrEqual">
      <formula>#REF!</formula>
    </cfRule>
    <cfRule type="cellIs" dxfId="53" priority="10" operator="greaterThanOrEqual">
      <formula>#REF!</formula>
    </cfRule>
    <cfRule type="cellIs" dxfId="52" priority="11" operator="greaterThanOrEqual">
      <formula>#REF!</formula>
    </cfRule>
  </conditionalFormatting>
  <conditionalFormatting sqref="B63">
    <cfRule type="cellIs" dxfId="51" priority="54" operator="greaterThanOrEqual">
      <formula>#REF!</formula>
    </cfRule>
    <cfRule type="cellIs" dxfId="50" priority="58" operator="greaterThanOrEqual">
      <formula>#REF!</formula>
    </cfRule>
    <cfRule type="cellIs" dxfId="49" priority="57" operator="greaterThanOrEqual">
      <formula>#REF!</formula>
    </cfRule>
    <cfRule type="cellIs" dxfId="48" priority="56" operator="greaterThanOrEqual">
      <formula>#REF!</formula>
    </cfRule>
    <cfRule type="cellIs" dxfId="47" priority="55" operator="greaterThanOrEqual">
      <formula>#REF!</formula>
    </cfRule>
    <cfRule type="cellIs" dxfId="46" priority="60" operator="greaterThanOrEqual">
      <formula>#REF!</formula>
    </cfRule>
    <cfRule type="cellIs" dxfId="45" priority="53" operator="greaterThanOrEqual">
      <formula>#REF!</formula>
    </cfRule>
    <cfRule type="cellIs" dxfId="44" priority="59" operator="greaterThanOrEqual">
      <formula>#REF!</formula>
    </cfRule>
    <cfRule type="cellIs" dxfId="43" priority="52" operator="greaterThanOrEqual">
      <formula>#REF!</formula>
    </cfRule>
    <cfRule type="cellIs" dxfId="42" priority="51" operator="greaterThanOrEqual">
      <formula>#REF!</formula>
    </cfRule>
    <cfRule type="cellIs" dxfId="41" priority="50" operator="greaterThanOrEqual">
      <formula>#REF!</formula>
    </cfRule>
    <cfRule type="cellIs" dxfId="40" priority="49" operator="greaterThanOrEqual">
      <formula>#REF!</formula>
    </cfRule>
  </conditionalFormatting>
  <conditionalFormatting sqref="B65">
    <cfRule type="cellIs" dxfId="39" priority="47" operator="greaterThanOrEqual">
      <formula>#REF!</formula>
    </cfRule>
    <cfRule type="cellIs" dxfId="38" priority="46" operator="greaterThanOrEqual">
      <formula>#REF!</formula>
    </cfRule>
    <cfRule type="cellIs" dxfId="37" priority="45" operator="greaterThanOrEqual">
      <formula>#REF!</formula>
    </cfRule>
    <cfRule type="cellIs" dxfId="36" priority="44" operator="greaterThanOrEqual">
      <formula>#REF!</formula>
    </cfRule>
    <cfRule type="cellIs" dxfId="35" priority="43" operator="greaterThanOrEqual">
      <formula>#REF!</formula>
    </cfRule>
    <cfRule type="cellIs" dxfId="34" priority="42" operator="greaterThanOrEqual">
      <formula>#REF!</formula>
    </cfRule>
    <cfRule type="cellIs" dxfId="33" priority="41" operator="greaterThanOrEqual">
      <formula>#REF!</formula>
    </cfRule>
    <cfRule type="cellIs" dxfId="32" priority="40" operator="greaterThanOrEqual">
      <formula>#REF!</formula>
    </cfRule>
    <cfRule type="cellIs" dxfId="31" priority="39" operator="greaterThanOrEqual">
      <formula>#REF!</formula>
    </cfRule>
    <cfRule type="cellIs" dxfId="30" priority="38" operator="greaterThanOrEqual">
      <formula>#REF!</formula>
    </cfRule>
    <cfRule type="cellIs" dxfId="29" priority="37" operator="greaterThanOrEqual">
      <formula>#REF!</formula>
    </cfRule>
    <cfRule type="cellIs" dxfId="28" priority="48" operator="greaterThanOrEqual">
      <formula>#REF!</formula>
    </cfRule>
  </conditionalFormatting>
  <conditionalFormatting sqref="B68">
    <cfRule type="cellIs" dxfId="27" priority="30" operator="greaterThanOrEqual">
      <formula>#REF!</formula>
    </cfRule>
    <cfRule type="cellIs" dxfId="26" priority="25" operator="greaterThanOrEqual">
      <formula>#REF!</formula>
    </cfRule>
    <cfRule type="cellIs" dxfId="25" priority="26" operator="greaterThanOrEqual">
      <formula>#REF!</formula>
    </cfRule>
    <cfRule type="cellIs" dxfId="24" priority="27" operator="greaterThanOrEqual">
      <formula>#REF!</formula>
    </cfRule>
    <cfRule type="cellIs" dxfId="23" priority="28" operator="greaterThanOrEqual">
      <formula>#REF!</formula>
    </cfRule>
    <cfRule type="cellIs" dxfId="22" priority="29" operator="greaterThanOrEqual">
      <formula>#REF!</formula>
    </cfRule>
    <cfRule type="cellIs" dxfId="21" priority="31" operator="greaterThanOrEqual">
      <formula>#REF!</formula>
    </cfRule>
    <cfRule type="cellIs" dxfId="20" priority="32" operator="greaterThanOrEqual">
      <formula>#REF!</formula>
    </cfRule>
    <cfRule type="cellIs" dxfId="19" priority="33" operator="greaterThanOrEqual">
      <formula>#REF!</formula>
    </cfRule>
    <cfRule type="cellIs" dxfId="18" priority="34" operator="greaterThanOrEqual">
      <formula>#REF!</formula>
    </cfRule>
    <cfRule type="cellIs" dxfId="17" priority="35" operator="greaterThanOrEqual">
      <formula>#REF!</formula>
    </cfRule>
    <cfRule type="cellIs" dxfId="16" priority="36" operator="greaterThanOrEqual">
      <formula>#REF!</formula>
    </cfRule>
  </conditionalFormatting>
  <conditionalFormatting sqref="B71">
    <cfRule type="cellIs" dxfId="15" priority="23" operator="greaterThanOrEqual">
      <formula>#REF!</formula>
    </cfRule>
    <cfRule type="cellIs" dxfId="14" priority="22" operator="greaterThanOrEqual">
      <formula>#REF!</formula>
    </cfRule>
    <cfRule type="cellIs" dxfId="13" priority="21" operator="greaterThanOrEqual">
      <formula>#REF!</formula>
    </cfRule>
    <cfRule type="cellIs" dxfId="12" priority="20" operator="greaterThanOrEqual">
      <formula>#REF!</formula>
    </cfRule>
    <cfRule type="cellIs" dxfId="11" priority="19" operator="greaterThanOrEqual">
      <formula>#REF!</formula>
    </cfRule>
    <cfRule type="cellIs" dxfId="10" priority="18" operator="greaterThanOrEqual">
      <formula>#REF!</formula>
    </cfRule>
    <cfRule type="cellIs" dxfId="9" priority="17" operator="greaterThanOrEqual">
      <formula>#REF!</formula>
    </cfRule>
    <cfRule type="cellIs" dxfId="8" priority="16" operator="greaterThanOrEqual">
      <formula>#REF!</formula>
    </cfRule>
    <cfRule type="cellIs" dxfId="7" priority="15" operator="greaterThanOrEqual">
      <formula>#REF!</formula>
    </cfRule>
    <cfRule type="cellIs" dxfId="6" priority="14" operator="greaterThanOrEqual">
      <formula>#REF!</formula>
    </cfRule>
    <cfRule type="cellIs" dxfId="5" priority="13" operator="greaterThanOrEqual">
      <formula>#REF!</formula>
    </cfRule>
    <cfRule type="cellIs" dxfId="4" priority="24" operator="greaterThanOrEqual">
      <formula>#REF!</formula>
    </cfRule>
  </conditionalFormatting>
  <dataValidations disablePrompts="1" count="3">
    <dataValidation type="list" allowBlank="1" showInputMessage="1" showErrorMessage="1" sqref="D78:D99 C74:C77" xr:uid="{3CA6FC47-FA8D-324A-B125-655F28359403}">
      <formula1>"Yes,Partial,No"</formula1>
    </dataValidation>
    <dataValidation type="list" allowBlank="1" showInputMessage="1" showErrorMessage="1" sqref="B8" xr:uid="{954C6CDE-DF4E-2D43-8BD7-94B75809B17F}">
      <formula1>"Yes,Partial,No,N/A"</formula1>
    </dataValidation>
    <dataValidation type="list" allowBlank="1" showInputMessage="1" showErrorMessage="1" sqref="B14:B16 B18:B19 B21:B22 B24:B27 B29:B32 B34:B37 B45:B46 B48:B50 B52:B54 B56:B57 B64 B66:B67 B69:B70 B72:B73 B59:B62 B39:B43" xr:uid="{E1437E97-BD1A-124E-9C05-316F5A890B82}">
      <formula1>"Yes,Partial,No,N/A,Cannot rate"</formula1>
    </dataValidation>
  </dataValidation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A05F0-A37C-9B48-A862-B72A42897768}">
  <sheetPr>
    <tabColor rgb="FF439689"/>
  </sheetPr>
  <dimension ref="A1:Z9"/>
  <sheetViews>
    <sheetView tabSelected="1" zoomScale="90" zoomScaleNormal="90" workbookViewId="0">
      <selection activeCell="H7" sqref="H7"/>
    </sheetView>
  </sheetViews>
  <sheetFormatPr baseColWidth="10" defaultColWidth="11" defaultRowHeight="14" x14ac:dyDescent="0.15"/>
  <cols>
    <col min="1" max="1" width="12.33203125" style="32" customWidth="1"/>
    <col min="2" max="2" width="7.33203125" style="32" customWidth="1"/>
    <col min="3" max="3" width="2.83203125" style="32" customWidth="1"/>
    <col min="4" max="4" width="12.5" style="32" customWidth="1"/>
    <col min="5" max="5" width="6.5" style="32" customWidth="1"/>
    <col min="6" max="6" width="3" style="32" customWidth="1"/>
    <col min="7" max="7" width="7.6640625" style="32" customWidth="1"/>
    <col min="8" max="8" width="13.1640625" style="32" customWidth="1"/>
    <col min="9" max="9" width="14.33203125" style="32" customWidth="1"/>
    <col min="10" max="10" width="3.33203125" style="32" customWidth="1"/>
    <col min="11" max="11" width="20.1640625" style="32" customWidth="1"/>
    <col min="12" max="12" width="6.83203125" style="32" bestFit="1" customWidth="1"/>
    <col min="13" max="13" width="3" style="32" customWidth="1"/>
    <col min="14" max="14" width="17" style="32" bestFit="1" customWidth="1"/>
    <col min="15" max="15" width="6" style="32" customWidth="1"/>
    <col min="16" max="16" width="3.5" style="32" customWidth="1"/>
    <col min="17" max="17" width="15.5" style="32" customWidth="1"/>
    <col min="18" max="18" width="11.5" style="32" customWidth="1"/>
    <col min="19" max="19" width="12.1640625" style="32" customWidth="1"/>
    <col min="20" max="20" width="10.83203125" style="32" customWidth="1"/>
    <col min="21" max="21" width="11" style="32"/>
    <col min="22" max="22" width="11.5" style="32" customWidth="1"/>
    <col min="23" max="23" width="11" style="32"/>
    <col min="24" max="24" width="18.5" style="32" customWidth="1"/>
    <col min="25" max="25" width="17.5" style="32" customWidth="1"/>
    <col min="26" max="16384" width="11" style="32"/>
  </cols>
  <sheetData>
    <row r="1" spans="1:26" ht="20" x14ac:dyDescent="0.15">
      <c r="A1" s="264" t="s">
        <v>393</v>
      </c>
      <c r="B1" s="264"/>
      <c r="C1" s="264"/>
      <c r="D1" s="264"/>
      <c r="E1" s="264"/>
      <c r="F1" s="264"/>
      <c r="G1" s="264"/>
      <c r="H1" s="264"/>
      <c r="I1" s="264"/>
      <c r="J1" s="264"/>
      <c r="K1" s="264"/>
      <c r="L1" s="264"/>
      <c r="M1" s="264"/>
      <c r="N1" s="264"/>
      <c r="O1" s="264"/>
      <c r="P1" s="264"/>
      <c r="Q1" s="264"/>
      <c r="R1" s="264"/>
      <c r="S1" s="264"/>
      <c r="T1" s="264"/>
      <c r="U1" s="264"/>
      <c r="V1" s="264"/>
      <c r="W1" s="264"/>
      <c r="X1" s="264"/>
      <c r="Y1" s="264"/>
    </row>
    <row r="2" spans="1:26" ht="15" thickBot="1" x14ac:dyDescent="0.2">
      <c r="A2" s="38"/>
      <c r="B2" s="38"/>
      <c r="C2" s="38"/>
      <c r="D2" s="38"/>
      <c r="E2" s="38"/>
      <c r="F2" s="38"/>
      <c r="G2" s="38"/>
      <c r="H2" s="38"/>
      <c r="I2" s="38"/>
      <c r="J2" s="38"/>
      <c r="K2" s="38"/>
      <c r="L2" s="38"/>
      <c r="M2" s="38"/>
      <c r="N2" s="38"/>
      <c r="O2" s="38"/>
      <c r="P2" s="38"/>
      <c r="Q2" s="38"/>
      <c r="R2" s="38"/>
      <c r="S2" s="38"/>
      <c r="T2" s="38"/>
      <c r="U2" s="38"/>
      <c r="V2" s="38"/>
      <c r="W2" s="38"/>
      <c r="X2" s="38"/>
      <c r="Y2" s="38"/>
    </row>
    <row r="3" spans="1:26" s="51" customFormat="1" ht="19" customHeight="1" x14ac:dyDescent="0.15">
      <c r="A3" s="91" t="s">
        <v>424</v>
      </c>
      <c r="B3" s="92" t="s">
        <v>331</v>
      </c>
      <c r="C3" s="92"/>
      <c r="D3" s="92" t="s">
        <v>425</v>
      </c>
      <c r="E3" s="92" t="s">
        <v>331</v>
      </c>
      <c r="F3" s="92"/>
      <c r="G3" s="92" t="s">
        <v>332</v>
      </c>
      <c r="H3" s="92" t="s">
        <v>333</v>
      </c>
      <c r="I3" s="92" t="s">
        <v>334</v>
      </c>
      <c r="J3" s="92"/>
      <c r="K3" s="92" t="s">
        <v>335</v>
      </c>
      <c r="L3" s="92" t="s">
        <v>336</v>
      </c>
      <c r="M3" s="92"/>
      <c r="N3" s="92" t="s">
        <v>394</v>
      </c>
      <c r="O3" s="92"/>
      <c r="P3" s="92"/>
      <c r="Q3" s="92" t="s">
        <v>395</v>
      </c>
      <c r="R3" s="92" t="s">
        <v>396</v>
      </c>
      <c r="S3" s="92" t="s">
        <v>337</v>
      </c>
      <c r="T3" s="92" t="s">
        <v>338</v>
      </c>
      <c r="U3" s="92" t="s">
        <v>276</v>
      </c>
      <c r="V3" s="92" t="s">
        <v>397</v>
      </c>
      <c r="W3" s="92" t="s">
        <v>339</v>
      </c>
      <c r="X3" s="92" t="s">
        <v>272</v>
      </c>
      <c r="Y3" s="93" t="s">
        <v>340</v>
      </c>
      <c r="Z3" s="52"/>
    </row>
    <row r="4" spans="1:26" ht="32" customHeight="1" x14ac:dyDescent="0.15">
      <c r="A4" s="94" t="s">
        <v>124</v>
      </c>
      <c r="B4" s="95">
        <v>1</v>
      </c>
      <c r="C4" s="95"/>
      <c r="D4" s="96" t="s">
        <v>124</v>
      </c>
      <c r="E4" s="95">
        <v>1</v>
      </c>
      <c r="F4" s="95"/>
      <c r="G4" s="95" t="s">
        <v>124</v>
      </c>
      <c r="H4" s="95" t="s">
        <v>124</v>
      </c>
      <c r="I4" s="95" t="s">
        <v>341</v>
      </c>
      <c r="J4" s="95"/>
      <c r="K4" s="97" t="s">
        <v>342</v>
      </c>
      <c r="L4" s="95">
        <v>3</v>
      </c>
      <c r="M4" s="95"/>
      <c r="N4" s="95" t="s">
        <v>343</v>
      </c>
      <c r="O4" s="95">
        <v>0</v>
      </c>
      <c r="P4" s="95"/>
      <c r="Q4" s="98" t="s">
        <v>344</v>
      </c>
      <c r="R4" s="95" t="s">
        <v>345</v>
      </c>
      <c r="S4" s="95" t="s">
        <v>346</v>
      </c>
      <c r="T4" s="95" t="s">
        <v>347</v>
      </c>
      <c r="U4" s="95" t="s">
        <v>348</v>
      </c>
      <c r="V4" s="95" t="s">
        <v>349</v>
      </c>
      <c r="W4" s="95" t="s">
        <v>350</v>
      </c>
      <c r="X4" s="95" t="s">
        <v>351</v>
      </c>
      <c r="Y4" s="99" t="s">
        <v>352</v>
      </c>
      <c r="Z4" s="36"/>
    </row>
    <row r="5" spans="1:26" ht="32" customHeight="1" x14ac:dyDescent="0.15">
      <c r="A5" s="94" t="s">
        <v>353</v>
      </c>
      <c r="B5" s="95">
        <v>0.5</v>
      </c>
      <c r="C5" s="95"/>
      <c r="D5" s="96" t="s">
        <v>354</v>
      </c>
      <c r="E5" s="100">
        <v>0.67</v>
      </c>
      <c r="F5" s="95"/>
      <c r="G5" s="95" t="s">
        <v>355</v>
      </c>
      <c r="H5" s="95" t="s">
        <v>356</v>
      </c>
      <c r="I5" s="95" t="s">
        <v>357</v>
      </c>
      <c r="J5" s="95"/>
      <c r="K5" s="97" t="s">
        <v>358</v>
      </c>
      <c r="L5" s="95">
        <v>2</v>
      </c>
      <c r="M5" s="95"/>
      <c r="N5" s="95" t="s">
        <v>359</v>
      </c>
      <c r="O5" s="95">
        <v>0.5</v>
      </c>
      <c r="P5" s="95"/>
      <c r="Q5" s="98" t="s">
        <v>360</v>
      </c>
      <c r="R5" s="95" t="s">
        <v>361</v>
      </c>
      <c r="S5" s="95" t="s">
        <v>362</v>
      </c>
      <c r="T5" s="95" t="s">
        <v>363</v>
      </c>
      <c r="U5" s="95" t="s">
        <v>364</v>
      </c>
      <c r="V5" s="95" t="s">
        <v>365</v>
      </c>
      <c r="W5" s="95" t="s">
        <v>366</v>
      </c>
      <c r="X5" s="95" t="s">
        <v>367</v>
      </c>
      <c r="Y5" s="99" t="s">
        <v>368</v>
      </c>
      <c r="Z5" s="36"/>
    </row>
    <row r="6" spans="1:26" ht="32" customHeight="1" x14ac:dyDescent="0.15">
      <c r="A6" s="94" t="s">
        <v>355</v>
      </c>
      <c r="B6" s="95">
        <v>0</v>
      </c>
      <c r="C6" s="95"/>
      <c r="D6" s="95" t="s">
        <v>369</v>
      </c>
      <c r="E6" s="100">
        <v>0.33</v>
      </c>
      <c r="F6" s="95"/>
      <c r="G6" s="95"/>
      <c r="H6" s="95" t="s">
        <v>355</v>
      </c>
      <c r="I6" s="95"/>
      <c r="J6" s="95"/>
      <c r="K6" s="97" t="s">
        <v>370</v>
      </c>
      <c r="L6" s="95">
        <v>1</v>
      </c>
      <c r="M6" s="95"/>
      <c r="N6" s="95" t="s">
        <v>371</v>
      </c>
      <c r="O6" s="95">
        <v>0.75</v>
      </c>
      <c r="P6" s="95"/>
      <c r="Q6" s="98" t="s">
        <v>372</v>
      </c>
      <c r="R6" s="95" t="s">
        <v>373</v>
      </c>
      <c r="S6" s="95" t="s">
        <v>374</v>
      </c>
      <c r="T6" s="95" t="s">
        <v>375</v>
      </c>
      <c r="U6" s="95" t="s">
        <v>376</v>
      </c>
      <c r="V6" s="95" t="s">
        <v>344</v>
      </c>
      <c r="W6" s="95"/>
      <c r="X6" s="95" t="s">
        <v>377</v>
      </c>
      <c r="Y6" s="99" t="s">
        <v>378</v>
      </c>
      <c r="Z6" s="36"/>
    </row>
    <row r="7" spans="1:26" ht="32" customHeight="1" x14ac:dyDescent="0.15">
      <c r="A7" s="101" t="s">
        <v>379</v>
      </c>
      <c r="B7" s="95"/>
      <c r="C7" s="95"/>
      <c r="D7" s="95" t="s">
        <v>355</v>
      </c>
      <c r="E7" s="95">
        <v>0</v>
      </c>
      <c r="F7" s="95"/>
      <c r="G7" s="95"/>
      <c r="H7" s="95"/>
      <c r="I7" s="95"/>
      <c r="J7" s="95"/>
      <c r="K7" s="97" t="s">
        <v>380</v>
      </c>
      <c r="L7" s="95">
        <v>0</v>
      </c>
      <c r="M7" s="95"/>
      <c r="N7" s="95" t="s">
        <v>381</v>
      </c>
      <c r="O7" s="95">
        <v>0.9</v>
      </c>
      <c r="P7" s="95"/>
      <c r="Q7" s="98" t="s">
        <v>382</v>
      </c>
      <c r="R7" s="95"/>
      <c r="S7" s="95" t="s">
        <v>383</v>
      </c>
      <c r="T7" s="95" t="s">
        <v>384</v>
      </c>
      <c r="U7" s="95"/>
      <c r="V7" s="95" t="s">
        <v>385</v>
      </c>
      <c r="W7" s="95"/>
      <c r="X7" s="95" t="s">
        <v>386</v>
      </c>
      <c r="Y7" s="99"/>
      <c r="Z7" s="36"/>
    </row>
    <row r="8" spans="1:26" ht="32" customHeight="1" thickBot="1" x14ac:dyDescent="0.2">
      <c r="A8" s="102"/>
      <c r="B8" s="103"/>
      <c r="C8" s="103"/>
      <c r="D8" s="104" t="s">
        <v>379</v>
      </c>
      <c r="E8" s="103"/>
      <c r="F8" s="103"/>
      <c r="G8" s="103"/>
      <c r="H8" s="103"/>
      <c r="I8" s="103"/>
      <c r="J8" s="103"/>
      <c r="K8" s="103"/>
      <c r="L8" s="103"/>
      <c r="M8" s="103"/>
      <c r="N8" s="103" t="s">
        <v>387</v>
      </c>
      <c r="O8" s="103">
        <v>0.96</v>
      </c>
      <c r="P8" s="103"/>
      <c r="Q8" s="103"/>
      <c r="R8" s="103"/>
      <c r="S8" s="103"/>
      <c r="T8" s="103"/>
      <c r="U8" s="103"/>
      <c r="V8" s="103"/>
      <c r="W8" s="103"/>
      <c r="X8" s="103"/>
      <c r="Y8" s="105"/>
      <c r="Z8" s="36"/>
    </row>
    <row r="9" spans="1:26" ht="16" customHeight="1" x14ac:dyDescent="0.15">
      <c r="A9" s="37"/>
      <c r="B9" s="37"/>
      <c r="C9" s="37"/>
      <c r="D9" s="37"/>
      <c r="E9" s="37"/>
      <c r="F9" s="37"/>
      <c r="G9" s="37"/>
      <c r="H9" s="37"/>
      <c r="I9" s="37"/>
      <c r="J9" s="37"/>
      <c r="K9" s="37"/>
      <c r="L9" s="37"/>
      <c r="M9" s="37"/>
      <c r="N9" s="37"/>
      <c r="O9" s="37"/>
      <c r="P9" s="37"/>
      <c r="Q9" s="37"/>
      <c r="R9" s="37"/>
      <c r="S9" s="37"/>
      <c r="T9" s="37"/>
      <c r="U9" s="37"/>
      <c r="V9" s="37"/>
      <c r="W9" s="37"/>
      <c r="X9" s="37"/>
      <c r="Y9" s="37"/>
    </row>
  </sheetData>
  <sheetProtection selectLockedCells="1" selectUnlockedCells="1"/>
  <mergeCells count="1">
    <mergeCell ref="A1:Y1"/>
  </mergeCells>
  <conditionalFormatting sqref="F57">
    <cfRule type="cellIs" dxfId="3" priority="3" operator="greaterThanOrEqual">
      <formula>$O$6</formula>
    </cfRule>
    <cfRule type="cellIs" dxfId="2" priority="4" operator="greaterThanOrEqual">
      <formula>$O$6</formula>
    </cfRule>
  </conditionalFormatting>
  <conditionalFormatting sqref="F121">
    <cfRule type="cellIs" dxfId="1" priority="1" operator="greaterThanOrEqual">
      <formula>$O$8</formula>
    </cfRule>
    <cfRule type="cellIs" dxfId="0" priority="2" operator="greaterThanOrEqual">
      <formula>$O$8</formula>
    </cfRule>
  </conditionalFormatting>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1-EQA Form</vt:lpstr>
      <vt:lpstr>2-Criteria Coverage</vt:lpstr>
      <vt:lpstr>3-Eval Standards Form</vt:lpstr>
      <vt:lpstr>Choices</vt:lpstr>
      <vt:lpstr>'1-EQA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Evaluation Quality Assessment Template</dc:title>
  <dc:creator>Giang Pham [consultant]</dc:creator>
  <cp:keywords/>
  <cp:lastModifiedBy>Giang Pham [consultant]</cp:lastModifiedBy>
  <dcterms:created xsi:type="dcterms:W3CDTF">2025-12-25T05:13:23Z</dcterms:created>
  <dcterms:modified xsi:type="dcterms:W3CDTF">2026-06-01T17:33:04Z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26c8ba-0cf0-4503-ac32-dad723875cbc_Enabled">
    <vt:lpwstr>true</vt:lpwstr>
  </property>
  <property fmtid="{D5CDD505-2E9C-101B-9397-08002B2CF9AE}" pid="3" name="MSIP_Label_da26c8ba-0cf0-4503-ac32-dad723875cbc_SetDate">
    <vt:lpwstr>2026-05-25T08:24:34Z</vt:lpwstr>
  </property>
  <property fmtid="{D5CDD505-2E9C-101B-9397-08002B2CF9AE}" pid="4" name="MSIP_Label_da26c8ba-0cf0-4503-ac32-dad723875cbc_Method">
    <vt:lpwstr>Privileged</vt:lpwstr>
  </property>
  <property fmtid="{D5CDD505-2E9C-101B-9397-08002B2CF9AE}" pid="5" name="MSIP_Label_da26c8ba-0cf0-4503-ac32-dad723875cbc_Name">
    <vt:lpwstr>RESTRICTED</vt:lpwstr>
  </property>
  <property fmtid="{D5CDD505-2E9C-101B-9397-08002B2CF9AE}" pid="6" name="MSIP_Label_da26c8ba-0cf0-4503-ac32-dad723875cbc_SiteId">
    <vt:lpwstr>2d111364-031c-485c-b260-c38cbb3f5cdf</vt:lpwstr>
  </property>
  <property fmtid="{D5CDD505-2E9C-101B-9397-08002B2CF9AE}" pid="7" name="MSIP_Label_da26c8ba-0cf0-4503-ac32-dad723875cbc_ActionId">
    <vt:lpwstr>39403372-3703-4982-aae5-85c5bcb4e5f9</vt:lpwstr>
  </property>
  <property fmtid="{D5CDD505-2E9C-101B-9397-08002B2CF9AE}" pid="8" name="MSIP_Label_da26c8ba-0cf0-4503-ac32-dad723875cbc_ContentBits">
    <vt:lpwstr>0</vt:lpwstr>
  </property>
  <property fmtid="{D5CDD505-2E9C-101B-9397-08002B2CF9AE}" pid="9" name="MSIP_Label_da26c8ba-0cf0-4503-ac32-dad723875cbc_Tag">
    <vt:lpwstr>10, 0, 1, 1</vt:lpwstr>
  </property>
</Properties>
</file>